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azeldowndevonsch-my.sharepoint.com/personal/administrator_hazeldown_devon_sch_uk/Documents/Staff Resources/2024-2025/Year 6 2024-2025/KS2 SATs 2025/SATs Papers/2023/"/>
    </mc:Choice>
  </mc:AlternateContent>
  <xr:revisionPtr revIDLastSave="3675" documentId="8_{A24DC446-D2CC-49E8-8473-DC2F1FDAFB63}" xr6:coauthVersionLast="47" xr6:coauthVersionMax="47" xr10:uidLastSave="{1F40C374-590A-4667-8267-D72D89C7FE37}"/>
  <bookViews>
    <workbookView xWindow="-108" yWindow="-108" windowWidth="23256" windowHeight="12456" tabRatio="801" activeTab="3" xr2:uid="{3E0A06CE-2187-E344-87E9-2DFEC990661D}"/>
  </bookViews>
  <sheets>
    <sheet name="README" sheetId="39" r:id="rId1"/>
    <sheet name="Scaled Scores" sheetId="4" r:id="rId2"/>
    <sheet name="Summary" sheetId="6" r:id="rId3"/>
    <sheet name="SPaG" sheetId="1" r:id="rId4"/>
    <sheet name="READING" sheetId="2" r:id="rId5"/>
    <sheet name="MATHS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D35" i="6"/>
  <c r="E35" i="6"/>
  <c r="F35" i="6"/>
  <c r="I35" i="6"/>
  <c r="J35" i="6"/>
  <c r="M35" i="6"/>
  <c r="N35" i="6"/>
  <c r="O35" i="6"/>
  <c r="P35" i="6"/>
  <c r="B35" i="6"/>
  <c r="CA4" i="1"/>
  <c r="C4" i="1" s="1"/>
  <c r="N4" i="6" s="1"/>
  <c r="CA5" i="1"/>
  <c r="CA6" i="1"/>
  <c r="CA7" i="1"/>
  <c r="CA8" i="1"/>
  <c r="CA9" i="1"/>
  <c r="CA10" i="1"/>
  <c r="CA11" i="1"/>
  <c r="C11" i="1" s="1"/>
  <c r="N11" i="6" s="1"/>
  <c r="CA12" i="1"/>
  <c r="C12" i="1" s="1"/>
  <c r="N12" i="6" s="1"/>
  <c r="CA13" i="1"/>
  <c r="CA14" i="1"/>
  <c r="CA15" i="1"/>
  <c r="CA16" i="1"/>
  <c r="C16" i="1" s="1"/>
  <c r="N16" i="6" s="1"/>
  <c r="CA17" i="1"/>
  <c r="CA18" i="1"/>
  <c r="CA19" i="1"/>
  <c r="C19" i="1" s="1"/>
  <c r="N19" i="6" s="1"/>
  <c r="CA20" i="1"/>
  <c r="CA21" i="1"/>
  <c r="CA22" i="1"/>
  <c r="CA23" i="1"/>
  <c r="CA24" i="1"/>
  <c r="CA25" i="1"/>
  <c r="CA26" i="1"/>
  <c r="CA27" i="1"/>
  <c r="C27" i="1" s="1"/>
  <c r="N27" i="6" s="1"/>
  <c r="CA28" i="1"/>
  <c r="CA29" i="1"/>
  <c r="CA30" i="1"/>
  <c r="CA31" i="1"/>
  <c r="C31" i="1" s="1"/>
  <c r="N31" i="6" s="1"/>
  <c r="CA32" i="1"/>
  <c r="C32" i="1" s="1"/>
  <c r="D32" i="1" s="1"/>
  <c r="O32" i="6" s="1"/>
  <c r="P32" i="6" s="1"/>
  <c r="CA33" i="1"/>
  <c r="CA34" i="1"/>
  <c r="CA3" i="1"/>
  <c r="AS5" i="2"/>
  <c r="AS6" i="2"/>
  <c r="AS7" i="2"/>
  <c r="AS8" i="2"/>
  <c r="AS9" i="2"/>
  <c r="AS10" i="2"/>
  <c r="AS11" i="2"/>
  <c r="AS12" i="2"/>
  <c r="B12" i="2" s="1"/>
  <c r="I11" i="6" s="1"/>
  <c r="J11" i="6" s="1"/>
  <c r="AS13" i="2"/>
  <c r="AS14" i="2"/>
  <c r="AS15" i="2"/>
  <c r="AS16" i="2"/>
  <c r="AS17" i="2"/>
  <c r="AS18" i="2"/>
  <c r="B18" i="2" s="1"/>
  <c r="AS19" i="2"/>
  <c r="AS20" i="2"/>
  <c r="B20" i="2" s="1"/>
  <c r="AS21" i="2"/>
  <c r="AS22" i="2"/>
  <c r="AS23" i="2"/>
  <c r="AS24" i="2"/>
  <c r="AS25" i="2"/>
  <c r="AS26" i="2"/>
  <c r="B26" i="2" s="1"/>
  <c r="AS27" i="2"/>
  <c r="AS28" i="2"/>
  <c r="B28" i="2" s="1"/>
  <c r="AS29" i="2"/>
  <c r="AS30" i="2"/>
  <c r="AS31" i="2"/>
  <c r="AS32" i="2"/>
  <c r="AS33" i="2"/>
  <c r="AS34" i="2"/>
  <c r="B34" i="2" s="1"/>
  <c r="AS35" i="2"/>
  <c r="AS4" i="2"/>
  <c r="B4" i="2" s="1"/>
  <c r="AS3" i="2"/>
  <c r="CU37" i="3"/>
  <c r="CV37" i="3"/>
  <c r="CY4" i="3"/>
  <c r="BW4" i="3"/>
  <c r="BV37" i="3"/>
  <c r="A1" i="3"/>
  <c r="CX37" i="3"/>
  <c r="CW37" i="3"/>
  <c r="CT37" i="3"/>
  <c r="CS37" i="3"/>
  <c r="CR37" i="3"/>
  <c r="CQ37" i="3"/>
  <c r="CP37" i="3"/>
  <c r="CO37" i="3"/>
  <c r="CO38" i="3" s="1"/>
  <c r="CN37" i="3"/>
  <c r="CN38" i="3" s="1"/>
  <c r="CM37" i="3"/>
  <c r="CM38" i="3" s="1"/>
  <c r="CL37" i="3"/>
  <c r="CL38" i="3" s="1"/>
  <c r="CK37" i="3"/>
  <c r="CK38" i="3" s="1"/>
  <c r="CJ37" i="3"/>
  <c r="CJ38" i="3" s="1"/>
  <c r="CI37" i="3"/>
  <c r="CI38" i="3" s="1"/>
  <c r="CH37" i="3"/>
  <c r="CH38" i="3" s="1"/>
  <c r="CG37" i="3"/>
  <c r="CG38" i="3" s="1"/>
  <c r="CF37" i="3"/>
  <c r="CF38" i="3" s="1"/>
  <c r="CE37" i="3"/>
  <c r="CE38" i="3" s="1"/>
  <c r="CD37" i="3"/>
  <c r="CD38" i="3" s="1"/>
  <c r="CC37" i="3"/>
  <c r="CC38" i="3" s="1"/>
  <c r="CB37" i="3"/>
  <c r="CB38" i="3" s="1"/>
  <c r="CA37" i="3"/>
  <c r="CA38" i="3" s="1"/>
  <c r="BZ37" i="3"/>
  <c r="BZ38" i="3" s="1"/>
  <c r="BY37" i="3"/>
  <c r="BY38" i="3" s="1"/>
  <c r="BU37" i="3"/>
  <c r="BU38" i="3" s="1"/>
  <c r="BR37" i="3"/>
  <c r="BR38" i="3" s="1"/>
  <c r="BQ37" i="3"/>
  <c r="BQ38" i="3" s="1"/>
  <c r="BP37" i="3"/>
  <c r="BP38" i="3" s="1"/>
  <c r="BO37" i="3"/>
  <c r="BO38" i="3" s="1"/>
  <c r="BN37" i="3"/>
  <c r="BN38" i="3" s="1"/>
  <c r="BM37" i="3"/>
  <c r="BM38" i="3" s="1"/>
  <c r="BL37" i="3"/>
  <c r="BL38" i="3" s="1"/>
  <c r="BK37" i="3"/>
  <c r="BK38" i="3" s="1"/>
  <c r="BJ37" i="3"/>
  <c r="BJ38" i="3" s="1"/>
  <c r="BI37" i="3"/>
  <c r="BI38" i="3" s="1"/>
  <c r="BH37" i="3"/>
  <c r="BH38" i="3" s="1"/>
  <c r="BG37" i="3"/>
  <c r="BG38" i="3" s="1"/>
  <c r="BF37" i="3"/>
  <c r="BF38" i="3" s="1"/>
  <c r="BD37" i="3"/>
  <c r="BD38" i="3" s="1"/>
  <c r="BC37" i="3"/>
  <c r="BC38" i="3" s="1"/>
  <c r="BB37" i="3"/>
  <c r="BB38" i="3" s="1"/>
  <c r="BA37" i="3"/>
  <c r="BA38" i="3" s="1"/>
  <c r="AZ37" i="3"/>
  <c r="AZ38" i="3" s="1"/>
  <c r="AY37" i="3"/>
  <c r="AY38" i="3" s="1"/>
  <c r="AX37" i="3"/>
  <c r="AX38" i="3" s="1"/>
  <c r="AW37" i="3"/>
  <c r="AW38" i="3" s="1"/>
  <c r="AV37" i="3"/>
  <c r="AV38" i="3" s="1"/>
  <c r="AU37" i="3"/>
  <c r="AU38" i="3" s="1"/>
  <c r="AT37" i="3"/>
  <c r="AT38" i="3" s="1"/>
  <c r="AQ37" i="3"/>
  <c r="AQ38" i="3" s="1"/>
  <c r="AP37" i="3"/>
  <c r="AP38" i="3" s="1"/>
  <c r="AO37" i="3"/>
  <c r="AO38" i="3" s="1"/>
  <c r="AN37" i="3"/>
  <c r="AN38" i="3" s="1"/>
  <c r="AM37" i="3"/>
  <c r="AM38" i="3" s="1"/>
  <c r="AL37" i="3"/>
  <c r="AL38" i="3" s="1"/>
  <c r="AK37" i="3"/>
  <c r="AK38" i="3" s="1"/>
  <c r="AJ37" i="3"/>
  <c r="AJ38" i="3" s="1"/>
  <c r="AI37" i="3"/>
  <c r="AI38" i="3" s="1"/>
  <c r="AH37" i="3"/>
  <c r="AH38" i="3" s="1"/>
  <c r="AG37" i="3"/>
  <c r="AG38" i="3" s="1"/>
  <c r="AF37" i="3"/>
  <c r="AF38" i="3" s="1"/>
  <c r="AE37" i="3"/>
  <c r="AE38" i="3" s="1"/>
  <c r="AC37" i="3"/>
  <c r="AC38" i="3" s="1"/>
  <c r="AB37" i="3"/>
  <c r="AB38" i="3" s="1"/>
  <c r="AA37" i="3"/>
  <c r="AA38" i="3" s="1"/>
  <c r="Z37" i="3"/>
  <c r="Z38" i="3" s="1"/>
  <c r="Y37" i="3"/>
  <c r="Y38" i="3" s="1"/>
  <c r="X37" i="3"/>
  <c r="X38" i="3" s="1"/>
  <c r="W37" i="3"/>
  <c r="W38" i="3" s="1"/>
  <c r="V37" i="3"/>
  <c r="V38" i="3" s="1"/>
  <c r="U37" i="3"/>
  <c r="U38" i="3" s="1"/>
  <c r="T37" i="3"/>
  <c r="T38" i="3" s="1"/>
  <c r="S37" i="3"/>
  <c r="S38" i="3" s="1"/>
  <c r="R37" i="3"/>
  <c r="R38" i="3" s="1"/>
  <c r="Q37" i="3"/>
  <c r="Q38" i="3" s="1"/>
  <c r="P37" i="3"/>
  <c r="P38" i="3" s="1"/>
  <c r="O37" i="3"/>
  <c r="O38" i="3" s="1"/>
  <c r="N37" i="3"/>
  <c r="N38" i="3" s="1"/>
  <c r="M37" i="3"/>
  <c r="M38" i="3" s="1"/>
  <c r="L37" i="3"/>
  <c r="L38" i="3" s="1"/>
  <c r="K37" i="3"/>
  <c r="K38" i="3" s="1"/>
  <c r="J37" i="3"/>
  <c r="J38" i="3" s="1"/>
  <c r="I37" i="3"/>
  <c r="I38" i="3" s="1"/>
  <c r="AD37" i="3"/>
  <c r="AD38" i="3" s="1"/>
  <c r="H37" i="3"/>
  <c r="H38" i="3" s="1"/>
  <c r="AM36" i="2"/>
  <c r="AM37" i="2" s="1"/>
  <c r="AR36" i="2"/>
  <c r="AR37" i="2" s="1"/>
  <c r="AP36" i="2"/>
  <c r="AP37" i="2" s="1"/>
  <c r="AN36" i="2"/>
  <c r="AL36" i="2"/>
  <c r="AK36" i="2"/>
  <c r="AK37" i="2" s="1"/>
  <c r="AJ36" i="2"/>
  <c r="AI36" i="2"/>
  <c r="AH36" i="2"/>
  <c r="AG36" i="2"/>
  <c r="AG37" i="2" s="1"/>
  <c r="AF36" i="2"/>
  <c r="AE36" i="2"/>
  <c r="AD36" i="2"/>
  <c r="AC36" i="2"/>
  <c r="AC37" i="2" s="1"/>
  <c r="AB36" i="2"/>
  <c r="AA36" i="2"/>
  <c r="Z36" i="2"/>
  <c r="Y36" i="2"/>
  <c r="Y37" i="2" s="1"/>
  <c r="X36" i="2"/>
  <c r="W36" i="2"/>
  <c r="V36" i="2"/>
  <c r="U36" i="2"/>
  <c r="U37" i="2" s="1"/>
  <c r="T36" i="2"/>
  <c r="S36" i="2"/>
  <c r="R36" i="2"/>
  <c r="Q36" i="2"/>
  <c r="Q37" i="2" s="1"/>
  <c r="P36" i="2"/>
  <c r="O36" i="2"/>
  <c r="N36" i="2"/>
  <c r="M36" i="2"/>
  <c r="M37" i="2" s="1"/>
  <c r="K36" i="2"/>
  <c r="K37" i="2" s="1"/>
  <c r="J36" i="2"/>
  <c r="J37" i="2" s="1"/>
  <c r="I36" i="2"/>
  <c r="I37" i="2" s="1"/>
  <c r="H36" i="2"/>
  <c r="H37" i="2" s="1"/>
  <c r="G36" i="2"/>
  <c r="G37" i="2" s="1"/>
  <c r="F36" i="2"/>
  <c r="F37" i="2" s="1"/>
  <c r="E36" i="2"/>
  <c r="E37" i="2" s="1"/>
  <c r="A3" i="6"/>
  <c r="A1" i="2"/>
  <c r="A1" i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5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4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" i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R36" i="3"/>
  <c r="B36" i="3" s="1"/>
  <c r="BW36" i="3"/>
  <c r="C36" i="3" s="1"/>
  <c r="CY36" i="3"/>
  <c r="D36" i="3" s="1"/>
  <c r="BE34" i="1"/>
  <c r="B34" i="1" s="1"/>
  <c r="M34" i="6" s="1"/>
  <c r="C34" i="1"/>
  <c r="N34" i="6" s="1"/>
  <c r="B35" i="2"/>
  <c r="AR5" i="3"/>
  <c r="B5" i="3" s="1"/>
  <c r="BW5" i="3"/>
  <c r="C5" i="3" s="1"/>
  <c r="CY5" i="3"/>
  <c r="D5" i="3" s="1"/>
  <c r="BE3" i="1"/>
  <c r="B3" i="1" s="1"/>
  <c r="M3" i="6" s="1"/>
  <c r="C3" i="1"/>
  <c r="N3" i="6" s="1"/>
  <c r="AR35" i="3"/>
  <c r="B35" i="3" s="1"/>
  <c r="BW35" i="3"/>
  <c r="C35" i="3" s="1"/>
  <c r="CY35" i="3"/>
  <c r="D35" i="3" s="1"/>
  <c r="BE33" i="1"/>
  <c r="B33" i="1" s="1"/>
  <c r="M33" i="6" s="1"/>
  <c r="C33" i="1"/>
  <c r="N33" i="6" s="1"/>
  <c r="AR34" i="3"/>
  <c r="B34" i="3" s="1"/>
  <c r="BW34" i="3"/>
  <c r="C34" i="3" s="1"/>
  <c r="CY34" i="3"/>
  <c r="D34" i="3"/>
  <c r="BE32" i="1"/>
  <c r="B32" i="1"/>
  <c r="M32" i="6" s="1"/>
  <c r="B33" i="2"/>
  <c r="AR33" i="3"/>
  <c r="B33" i="3" s="1"/>
  <c r="BW33" i="3"/>
  <c r="C33" i="3" s="1"/>
  <c r="C31" i="6" s="1"/>
  <c r="CY33" i="3"/>
  <c r="D33" i="3" s="1"/>
  <c r="BE31" i="1"/>
  <c r="B31" i="1" s="1"/>
  <c r="M31" i="6" s="1"/>
  <c r="B32" i="2"/>
  <c r="AR32" i="3"/>
  <c r="B32" i="3" s="1"/>
  <c r="BW32" i="3"/>
  <c r="C32" i="3" s="1"/>
  <c r="CY32" i="3"/>
  <c r="D32" i="3" s="1"/>
  <c r="BE30" i="1"/>
  <c r="B30" i="1" s="1"/>
  <c r="M30" i="6" s="1"/>
  <c r="C30" i="1"/>
  <c r="N30" i="6" s="1"/>
  <c r="B31" i="2"/>
  <c r="AR31" i="3"/>
  <c r="B31" i="3" s="1"/>
  <c r="BW31" i="3"/>
  <c r="C31" i="3" s="1"/>
  <c r="CY31" i="3"/>
  <c r="D31" i="3" s="1"/>
  <c r="BE29" i="1"/>
  <c r="B29" i="1" s="1"/>
  <c r="C29" i="1"/>
  <c r="N29" i="6" s="1"/>
  <c r="B30" i="2"/>
  <c r="I29" i="6" s="1"/>
  <c r="J29" i="6" s="1"/>
  <c r="AR30" i="3"/>
  <c r="B30" i="3" s="1"/>
  <c r="BW30" i="3"/>
  <c r="C30" i="3" s="1"/>
  <c r="CY30" i="3"/>
  <c r="D30" i="3" s="1"/>
  <c r="BE28" i="1"/>
  <c r="B28" i="1" s="1"/>
  <c r="M28" i="6" s="1"/>
  <c r="C28" i="1"/>
  <c r="B29" i="2"/>
  <c r="AR29" i="3"/>
  <c r="B29" i="3" s="1"/>
  <c r="BW29" i="3"/>
  <c r="C29" i="3" s="1"/>
  <c r="CY29" i="3"/>
  <c r="D29" i="3" s="1"/>
  <c r="BE27" i="1"/>
  <c r="B27" i="1" s="1"/>
  <c r="M27" i="6" s="1"/>
  <c r="AR28" i="3"/>
  <c r="B28" i="3" s="1"/>
  <c r="BW28" i="3"/>
  <c r="C28" i="3" s="1"/>
  <c r="CY28" i="3"/>
  <c r="D28" i="3" s="1"/>
  <c r="BE26" i="1"/>
  <c r="B26" i="1" s="1"/>
  <c r="M26" i="6" s="1"/>
  <c r="C26" i="1"/>
  <c r="N26" i="6" s="1"/>
  <c r="B27" i="2"/>
  <c r="AR27" i="3"/>
  <c r="B27" i="3" s="1"/>
  <c r="BW27" i="3"/>
  <c r="C27" i="3" s="1"/>
  <c r="CY27" i="3"/>
  <c r="D27" i="3" s="1"/>
  <c r="D25" i="6" s="1"/>
  <c r="BE25" i="1"/>
  <c r="B25" i="1" s="1"/>
  <c r="M25" i="6" s="1"/>
  <c r="C25" i="1"/>
  <c r="N25" i="6" s="1"/>
  <c r="AR26" i="3"/>
  <c r="B26" i="3" s="1"/>
  <c r="BW26" i="3"/>
  <c r="C26" i="3" s="1"/>
  <c r="CY26" i="3"/>
  <c r="D26" i="3" s="1"/>
  <c r="BE24" i="1"/>
  <c r="B24" i="1" s="1"/>
  <c r="M24" i="6" s="1"/>
  <c r="C24" i="1"/>
  <c r="N24" i="6" s="1"/>
  <c r="B25" i="2"/>
  <c r="AR25" i="3"/>
  <c r="B25" i="3" s="1"/>
  <c r="BW25" i="3"/>
  <c r="C25" i="3" s="1"/>
  <c r="CY25" i="3"/>
  <c r="D25" i="3"/>
  <c r="BE23" i="1"/>
  <c r="B23" i="1" s="1"/>
  <c r="M23" i="6" s="1"/>
  <c r="C23" i="1"/>
  <c r="N23" i="6" s="1"/>
  <c r="B24" i="2"/>
  <c r="C24" i="2" s="1"/>
  <c r="AR24" i="3"/>
  <c r="B24" i="3" s="1"/>
  <c r="BW24" i="3"/>
  <c r="C24" i="3" s="1"/>
  <c r="CY24" i="3"/>
  <c r="D24" i="3" s="1"/>
  <c r="BE22" i="1"/>
  <c r="B22" i="1" s="1"/>
  <c r="M22" i="6" s="1"/>
  <c r="C22" i="1"/>
  <c r="B23" i="2"/>
  <c r="I22" i="6" s="1"/>
  <c r="J22" i="6" s="1"/>
  <c r="AR23" i="3"/>
  <c r="B23" i="3" s="1"/>
  <c r="BW23" i="3"/>
  <c r="C23" i="3" s="1"/>
  <c r="C21" i="6" s="1"/>
  <c r="CY23" i="3"/>
  <c r="D23" i="3" s="1"/>
  <c r="BE21" i="1"/>
  <c r="B21" i="1" s="1"/>
  <c r="M21" i="6" s="1"/>
  <c r="C21" i="1"/>
  <c r="N21" i="6" s="1"/>
  <c r="B22" i="2"/>
  <c r="AR22" i="3"/>
  <c r="B22" i="3" s="1"/>
  <c r="BW22" i="3"/>
  <c r="C22" i="3" s="1"/>
  <c r="CY22" i="3"/>
  <c r="D22" i="3" s="1"/>
  <c r="BE20" i="1"/>
  <c r="B20" i="1" s="1"/>
  <c r="M20" i="6" s="1"/>
  <c r="C20" i="1"/>
  <c r="N20" i="6" s="1"/>
  <c r="B21" i="2"/>
  <c r="BW21" i="3"/>
  <c r="C21" i="3" s="1"/>
  <c r="AR21" i="3"/>
  <c r="B21" i="3" s="1"/>
  <c r="CY21" i="3"/>
  <c r="D21" i="3" s="1"/>
  <c r="BE19" i="1"/>
  <c r="B19" i="1" s="1"/>
  <c r="AR20" i="3"/>
  <c r="B20" i="3" s="1"/>
  <c r="BW20" i="3"/>
  <c r="C20" i="3" s="1"/>
  <c r="CY20" i="3"/>
  <c r="D20" i="3" s="1"/>
  <c r="BE18" i="1"/>
  <c r="B18" i="1" s="1"/>
  <c r="M18" i="6" s="1"/>
  <c r="C18" i="1"/>
  <c r="N18" i="6" s="1"/>
  <c r="B19" i="2"/>
  <c r="CY19" i="3"/>
  <c r="D19" i="3" s="1"/>
  <c r="BW19" i="3"/>
  <c r="C19" i="3" s="1"/>
  <c r="AR19" i="3"/>
  <c r="B19" i="3" s="1"/>
  <c r="BE17" i="1"/>
  <c r="B17" i="1" s="1"/>
  <c r="C17" i="1"/>
  <c r="N17" i="6" s="1"/>
  <c r="AR18" i="3"/>
  <c r="B18" i="3" s="1"/>
  <c r="BW18" i="3"/>
  <c r="C18" i="3" s="1"/>
  <c r="C16" i="6" s="1"/>
  <c r="CY18" i="3"/>
  <c r="D18" i="3" s="1"/>
  <c r="BE16" i="1"/>
  <c r="B16" i="1" s="1"/>
  <c r="M16" i="6" s="1"/>
  <c r="B17" i="2"/>
  <c r="I16" i="6" s="1"/>
  <c r="J16" i="6" s="1"/>
  <c r="AR17" i="3"/>
  <c r="B17" i="3" s="1"/>
  <c r="BW17" i="3"/>
  <c r="C17" i="3" s="1"/>
  <c r="CY17" i="3"/>
  <c r="D17" i="3" s="1"/>
  <c r="BE15" i="1"/>
  <c r="B15" i="1" s="1"/>
  <c r="M15" i="6" s="1"/>
  <c r="C15" i="1"/>
  <c r="N15" i="6" s="1"/>
  <c r="B16" i="2"/>
  <c r="AR16" i="3"/>
  <c r="B16" i="3" s="1"/>
  <c r="BW16" i="3"/>
  <c r="C16" i="3" s="1"/>
  <c r="CY16" i="3"/>
  <c r="D16" i="3" s="1"/>
  <c r="BE14" i="1"/>
  <c r="B14" i="1" s="1"/>
  <c r="M14" i="6" s="1"/>
  <c r="C14" i="1"/>
  <c r="B15" i="2"/>
  <c r="AR15" i="3"/>
  <c r="B15" i="3" s="1"/>
  <c r="BW15" i="3"/>
  <c r="C15" i="3" s="1"/>
  <c r="CY15" i="3"/>
  <c r="D15" i="3" s="1"/>
  <c r="BE13" i="1"/>
  <c r="B13" i="1" s="1"/>
  <c r="M13" i="6" s="1"/>
  <c r="C13" i="1"/>
  <c r="N13" i="6" s="1"/>
  <c r="B14" i="2"/>
  <c r="AR14" i="3"/>
  <c r="B14" i="3" s="1"/>
  <c r="BW14" i="3"/>
  <c r="C14" i="3" s="1"/>
  <c r="CY14" i="3"/>
  <c r="D14" i="3" s="1"/>
  <c r="BE12" i="1"/>
  <c r="B12" i="1" s="1"/>
  <c r="B13" i="2"/>
  <c r="AR13" i="3"/>
  <c r="B13" i="3" s="1"/>
  <c r="BW13" i="3"/>
  <c r="C13" i="3" s="1"/>
  <c r="CY13" i="3"/>
  <c r="D13" i="3" s="1"/>
  <c r="BE11" i="1"/>
  <c r="B11" i="1" s="1"/>
  <c r="M11" i="6" s="1"/>
  <c r="AR12" i="3"/>
  <c r="B12" i="3" s="1"/>
  <c r="BW12" i="3"/>
  <c r="C12" i="3" s="1"/>
  <c r="C10" i="6" s="1"/>
  <c r="CY12" i="3"/>
  <c r="D12" i="3" s="1"/>
  <c r="BE10" i="1"/>
  <c r="B10" i="1" s="1"/>
  <c r="M10" i="6" s="1"/>
  <c r="C10" i="1"/>
  <c r="N10" i="6" s="1"/>
  <c r="B11" i="2"/>
  <c r="AR11" i="3"/>
  <c r="B11" i="3" s="1"/>
  <c r="BW11" i="3"/>
  <c r="C11" i="3" s="1"/>
  <c r="CY11" i="3"/>
  <c r="D11" i="3" s="1"/>
  <c r="BE9" i="1"/>
  <c r="B9" i="1" s="1"/>
  <c r="C9" i="1"/>
  <c r="N9" i="6" s="1"/>
  <c r="B10" i="2"/>
  <c r="AR10" i="3"/>
  <c r="B10" i="3" s="1"/>
  <c r="BW10" i="3"/>
  <c r="C10" i="3" s="1"/>
  <c r="CY10" i="3"/>
  <c r="D10" i="3" s="1"/>
  <c r="BE8" i="1"/>
  <c r="B8" i="1" s="1"/>
  <c r="M8" i="6" s="1"/>
  <c r="C8" i="1"/>
  <c r="N8" i="6" s="1"/>
  <c r="B9" i="2"/>
  <c r="AR9" i="3"/>
  <c r="B9" i="3" s="1"/>
  <c r="BW9" i="3"/>
  <c r="C9" i="3" s="1"/>
  <c r="CY9" i="3"/>
  <c r="D9" i="3" s="1"/>
  <c r="BE7" i="1"/>
  <c r="B7" i="1" s="1"/>
  <c r="M7" i="6" s="1"/>
  <c r="C7" i="1"/>
  <c r="N7" i="6" s="1"/>
  <c r="B8" i="2"/>
  <c r="C8" i="2" s="1"/>
  <c r="AR8" i="3"/>
  <c r="B8" i="3" s="1"/>
  <c r="BW8" i="3"/>
  <c r="C8" i="3" s="1"/>
  <c r="CY8" i="3"/>
  <c r="D8" i="3" s="1"/>
  <c r="BE6" i="1"/>
  <c r="B6" i="1" s="1"/>
  <c r="M6" i="6" s="1"/>
  <c r="C6" i="1"/>
  <c r="N6" i="6" s="1"/>
  <c r="B7" i="2"/>
  <c r="I6" i="6" s="1"/>
  <c r="J6" i="6" s="1"/>
  <c r="AR7" i="3"/>
  <c r="B7" i="3" s="1"/>
  <c r="B5" i="6" s="1"/>
  <c r="BW7" i="3"/>
  <c r="C7" i="3" s="1"/>
  <c r="CY7" i="3"/>
  <c r="D7" i="3" s="1"/>
  <c r="BE5" i="1"/>
  <c r="B5" i="1" s="1"/>
  <c r="M5" i="6" s="1"/>
  <c r="C5" i="1"/>
  <c r="N5" i="6" s="1"/>
  <c r="B6" i="2"/>
  <c r="AR6" i="3"/>
  <c r="B6" i="3" s="1"/>
  <c r="BW6" i="3"/>
  <c r="C6" i="3" s="1"/>
  <c r="CY6" i="3"/>
  <c r="D6" i="3" s="1"/>
  <c r="BE4" i="1"/>
  <c r="B4" i="1" s="1"/>
  <c r="M4" i="6" s="1"/>
  <c r="B5" i="2"/>
  <c r="AR4" i="3"/>
  <c r="C23" i="2"/>
  <c r="N28" i="6"/>
  <c r="AO36" i="2"/>
  <c r="L36" i="2"/>
  <c r="L37" i="2" s="1"/>
  <c r="BZ35" i="1"/>
  <c r="BZ36" i="1"/>
  <c r="BY35" i="1"/>
  <c r="BY36" i="1"/>
  <c r="BX35" i="1"/>
  <c r="BX36" i="1"/>
  <c r="BW35" i="1"/>
  <c r="BW36" i="1"/>
  <c r="BV35" i="1"/>
  <c r="BV36" i="1"/>
  <c r="BU35" i="1"/>
  <c r="BU36" i="1"/>
  <c r="BT35" i="1"/>
  <c r="BT36" i="1"/>
  <c r="BS35" i="1"/>
  <c r="BS36" i="1"/>
  <c r="BR35" i="1"/>
  <c r="BR36" i="1"/>
  <c r="BQ35" i="1"/>
  <c r="BQ36" i="1"/>
  <c r="BP35" i="1"/>
  <c r="BP36" i="1"/>
  <c r="BO35" i="1"/>
  <c r="BO36" i="1"/>
  <c r="BN35" i="1"/>
  <c r="BN36" i="1"/>
  <c r="BM35" i="1"/>
  <c r="BM36" i="1"/>
  <c r="BL35" i="1"/>
  <c r="BL36" i="1"/>
  <c r="BK35" i="1"/>
  <c r="BK36" i="1"/>
  <c r="BJ35" i="1"/>
  <c r="BJ36" i="1"/>
  <c r="BI35" i="1"/>
  <c r="BI36" i="1"/>
  <c r="BH35" i="1"/>
  <c r="BH36" i="1"/>
  <c r="BG35" i="1"/>
  <c r="BG36" i="1"/>
  <c r="BD35" i="1"/>
  <c r="BD36" i="1" s="1"/>
  <c r="BC35" i="1"/>
  <c r="BC36" i="1" s="1"/>
  <c r="BB35" i="1"/>
  <c r="BB36" i="1" s="1"/>
  <c r="BA35" i="1"/>
  <c r="BA36" i="1" s="1"/>
  <c r="AZ35" i="1"/>
  <c r="AZ36" i="1" s="1"/>
  <c r="AY35" i="1"/>
  <c r="AY36" i="1" s="1"/>
  <c r="AX35" i="1"/>
  <c r="AX36" i="1" s="1"/>
  <c r="AW35" i="1"/>
  <c r="AW36" i="1" s="1"/>
  <c r="AV35" i="1"/>
  <c r="AV36" i="1" s="1"/>
  <c r="AU35" i="1"/>
  <c r="AU36" i="1" s="1"/>
  <c r="AT35" i="1"/>
  <c r="AT36" i="1" s="1"/>
  <c r="AS35" i="1"/>
  <c r="AS36" i="1" s="1"/>
  <c r="AR35" i="1"/>
  <c r="AR36" i="1" s="1"/>
  <c r="AQ35" i="1"/>
  <c r="AQ36" i="1" s="1"/>
  <c r="AP35" i="1"/>
  <c r="AP36" i="1" s="1"/>
  <c r="AO35" i="1"/>
  <c r="AO36" i="1" s="1"/>
  <c r="AN35" i="1"/>
  <c r="AN36" i="1" s="1"/>
  <c r="AM35" i="1"/>
  <c r="AM36" i="1" s="1"/>
  <c r="AL35" i="1"/>
  <c r="AL36" i="1" s="1"/>
  <c r="AK35" i="1"/>
  <c r="AK36" i="1" s="1"/>
  <c r="AJ35" i="1"/>
  <c r="AJ36" i="1" s="1"/>
  <c r="AI35" i="1"/>
  <c r="AI36" i="1" s="1"/>
  <c r="AH35" i="1"/>
  <c r="AH36" i="1" s="1"/>
  <c r="AG35" i="1"/>
  <c r="AG36" i="1" s="1"/>
  <c r="AF35" i="1"/>
  <c r="AF36" i="1" s="1"/>
  <c r="AE35" i="1"/>
  <c r="AE36" i="1" s="1"/>
  <c r="AD35" i="1"/>
  <c r="AD36" i="1" s="1"/>
  <c r="AC35" i="1"/>
  <c r="AC36" i="1" s="1"/>
  <c r="AB35" i="1"/>
  <c r="AB36" i="1" s="1"/>
  <c r="AA35" i="1"/>
  <c r="AA36" i="1" s="1"/>
  <c r="Z35" i="1"/>
  <c r="Z36" i="1" s="1"/>
  <c r="Y35" i="1"/>
  <c r="Y36" i="1" s="1"/>
  <c r="X35" i="1"/>
  <c r="X36" i="1" s="1"/>
  <c r="W35" i="1"/>
  <c r="W36" i="1" s="1"/>
  <c r="V35" i="1"/>
  <c r="V36" i="1" s="1"/>
  <c r="U35" i="1"/>
  <c r="U36" i="1" s="1"/>
  <c r="T35" i="1"/>
  <c r="T36" i="1" s="1"/>
  <c r="S35" i="1"/>
  <c r="S36" i="1" s="1"/>
  <c r="R35" i="1"/>
  <c r="R36" i="1" s="1"/>
  <c r="Q35" i="1"/>
  <c r="Q36" i="1" s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D17" i="1" l="1"/>
  <c r="O17" i="6" s="1"/>
  <c r="P17" i="6" s="1"/>
  <c r="N32" i="6"/>
  <c r="E32" i="1"/>
  <c r="C7" i="2"/>
  <c r="CP38" i="3"/>
  <c r="CT38" i="3"/>
  <c r="CW38" i="3"/>
  <c r="CX38" i="3"/>
  <c r="E25" i="3"/>
  <c r="F25" i="3" s="1"/>
  <c r="C3" i="6"/>
  <c r="B16" i="6"/>
  <c r="D23" i="6"/>
  <c r="D5" i="6"/>
  <c r="C6" i="6"/>
  <c r="D28" i="6"/>
  <c r="B25" i="6"/>
  <c r="C27" i="6"/>
  <c r="C34" i="6"/>
  <c r="C11" i="6"/>
  <c r="C28" i="6"/>
  <c r="D30" i="6"/>
  <c r="E30" i="3"/>
  <c r="F30" i="3" s="1"/>
  <c r="C18" i="6"/>
  <c r="C26" i="6"/>
  <c r="E22" i="3"/>
  <c r="F22" i="3" s="1"/>
  <c r="B20" i="6"/>
  <c r="E36" i="3"/>
  <c r="F36" i="3" s="1"/>
  <c r="D7" i="6"/>
  <c r="E16" i="3"/>
  <c r="F16" i="3" s="1"/>
  <c r="B14" i="6"/>
  <c r="E29" i="3"/>
  <c r="F29" i="3" s="1"/>
  <c r="B15" i="6"/>
  <c r="D29" i="6"/>
  <c r="D14" i="6"/>
  <c r="D3" i="6"/>
  <c r="D6" i="6"/>
  <c r="C12" i="6"/>
  <c r="E9" i="3"/>
  <c r="F9" i="3" s="1"/>
  <c r="B21" i="6"/>
  <c r="C22" i="6"/>
  <c r="D17" i="6"/>
  <c r="E26" i="3"/>
  <c r="F26" i="3" s="1"/>
  <c r="C13" i="6"/>
  <c r="C20" i="6"/>
  <c r="D32" i="6"/>
  <c r="CQ38" i="3"/>
  <c r="BV38" i="3"/>
  <c r="CR38" i="3"/>
  <c r="CS38" i="3"/>
  <c r="D4" i="6"/>
  <c r="B9" i="6"/>
  <c r="B31" i="6"/>
  <c r="C32" i="6"/>
  <c r="D11" i="6"/>
  <c r="D13" i="6"/>
  <c r="E15" i="3"/>
  <c r="F15" i="3" s="1"/>
  <c r="C8" i="6"/>
  <c r="E17" i="3"/>
  <c r="F17" i="3" s="1"/>
  <c r="C15" i="6"/>
  <c r="E11" i="3"/>
  <c r="F11" i="3" s="1"/>
  <c r="C9" i="6"/>
  <c r="C17" i="6"/>
  <c r="B29" i="6"/>
  <c r="E31" i="3"/>
  <c r="F31" i="3" s="1"/>
  <c r="C5" i="6"/>
  <c r="E5" i="6" s="1"/>
  <c r="F5" i="6" s="1"/>
  <c r="D12" i="6"/>
  <c r="D33" i="6"/>
  <c r="D24" i="6"/>
  <c r="D26" i="6"/>
  <c r="E23" i="3"/>
  <c r="F23" i="3" s="1"/>
  <c r="B22" i="6"/>
  <c r="E24" i="3"/>
  <c r="F24" i="3" s="1"/>
  <c r="E18" i="3"/>
  <c r="F18" i="3" s="1"/>
  <c r="C33" i="6"/>
  <c r="E7" i="3"/>
  <c r="F7" i="3" s="1"/>
  <c r="D31" i="6"/>
  <c r="E33" i="3"/>
  <c r="F33" i="3" s="1"/>
  <c r="E5" i="3"/>
  <c r="F5" i="3" s="1"/>
  <c r="C4" i="6"/>
  <c r="D10" i="6"/>
  <c r="C25" i="6"/>
  <c r="D27" i="6"/>
  <c r="D16" i="6"/>
  <c r="B6" i="6"/>
  <c r="C24" i="6"/>
  <c r="C30" i="6"/>
  <c r="E14" i="3"/>
  <c r="F14" i="3" s="1"/>
  <c r="D19" i="6"/>
  <c r="B24" i="6"/>
  <c r="B11" i="6"/>
  <c r="E13" i="3"/>
  <c r="F13" i="3" s="1"/>
  <c r="B19" i="6"/>
  <c r="D22" i="6"/>
  <c r="C29" i="6"/>
  <c r="B3" i="6"/>
  <c r="B34" i="6"/>
  <c r="B4" i="6"/>
  <c r="E6" i="3"/>
  <c r="F6" i="3" s="1"/>
  <c r="C7" i="6"/>
  <c r="D8" i="6"/>
  <c r="C19" i="6"/>
  <c r="E8" i="3"/>
  <c r="F8" i="3" s="1"/>
  <c r="E21" i="3"/>
  <c r="F21" i="3" s="1"/>
  <c r="B7" i="6"/>
  <c r="E12" i="3"/>
  <c r="F12" i="3" s="1"/>
  <c r="B23" i="6"/>
  <c r="E27" i="3"/>
  <c r="F27" i="3" s="1"/>
  <c r="B10" i="6"/>
  <c r="C23" i="6"/>
  <c r="D9" i="6"/>
  <c r="B12" i="6"/>
  <c r="B13" i="6"/>
  <c r="C14" i="6"/>
  <c r="D15" i="6"/>
  <c r="D18" i="6"/>
  <c r="D20" i="6"/>
  <c r="D21" i="6"/>
  <c r="B26" i="6"/>
  <c r="B27" i="6"/>
  <c r="D34" i="6"/>
  <c r="E28" i="3"/>
  <c r="F28" i="3" s="1"/>
  <c r="B28" i="6"/>
  <c r="E28" i="6" s="1"/>
  <c r="F28" i="6" s="1"/>
  <c r="B8" i="6"/>
  <c r="E10" i="3"/>
  <c r="F10" i="3" s="1"/>
  <c r="E20" i="3"/>
  <c r="F20" i="3" s="1"/>
  <c r="B18" i="6"/>
  <c r="E35" i="3"/>
  <c r="F35" i="3" s="1"/>
  <c r="B33" i="6"/>
  <c r="B32" i="6"/>
  <c r="E34" i="3"/>
  <c r="F34" i="3" s="1"/>
  <c r="B30" i="6"/>
  <c r="E32" i="3"/>
  <c r="F32" i="3" s="1"/>
  <c r="E19" i="3"/>
  <c r="F19" i="3" s="1"/>
  <c r="B17" i="6"/>
  <c r="I9" i="6"/>
  <c r="J9" i="6" s="1"/>
  <c r="I5" i="6"/>
  <c r="J5" i="6" s="1"/>
  <c r="I27" i="6"/>
  <c r="J27" i="6" s="1"/>
  <c r="I14" i="6"/>
  <c r="J14" i="6" s="1"/>
  <c r="C15" i="2"/>
  <c r="I30" i="6"/>
  <c r="J30" i="6" s="1"/>
  <c r="C31" i="2"/>
  <c r="I25" i="6"/>
  <c r="J25" i="6" s="1"/>
  <c r="I12" i="6"/>
  <c r="J12" i="6" s="1"/>
  <c r="C13" i="2"/>
  <c r="C16" i="2"/>
  <c r="I34" i="6"/>
  <c r="J34" i="6" s="1"/>
  <c r="C35" i="2"/>
  <c r="I28" i="6"/>
  <c r="J28" i="6" s="1"/>
  <c r="C29" i="2"/>
  <c r="I21" i="6"/>
  <c r="J21" i="6" s="1"/>
  <c r="C32" i="2"/>
  <c r="I13" i="6"/>
  <c r="J13" i="6" s="1"/>
  <c r="I19" i="6"/>
  <c r="J19" i="6" s="1"/>
  <c r="I24" i="6"/>
  <c r="J24" i="6" s="1"/>
  <c r="C25" i="2"/>
  <c r="I20" i="6"/>
  <c r="J20" i="6" s="1"/>
  <c r="C21" i="2"/>
  <c r="I8" i="6"/>
  <c r="J8" i="6" s="1"/>
  <c r="C9" i="2"/>
  <c r="I17" i="6"/>
  <c r="J17" i="6" s="1"/>
  <c r="C18" i="2"/>
  <c r="I32" i="6"/>
  <c r="J32" i="6" s="1"/>
  <c r="C33" i="2"/>
  <c r="I33" i="6"/>
  <c r="J33" i="6" s="1"/>
  <c r="I10" i="6"/>
  <c r="J10" i="6" s="1"/>
  <c r="C11" i="2"/>
  <c r="I26" i="6"/>
  <c r="J26" i="6" s="1"/>
  <c r="C27" i="2"/>
  <c r="I4" i="6"/>
  <c r="J4" i="6" s="1"/>
  <c r="C5" i="2"/>
  <c r="AN37" i="2"/>
  <c r="I18" i="6"/>
  <c r="J18" i="6" s="1"/>
  <c r="C19" i="2"/>
  <c r="D15" i="1"/>
  <c r="O15" i="6" s="1"/>
  <c r="P15" i="6" s="1"/>
  <c r="M29" i="6"/>
  <c r="D29" i="1"/>
  <c r="O29" i="6" s="1"/>
  <c r="P29" i="6" s="1"/>
  <c r="D9" i="1"/>
  <c r="O9" i="6" s="1"/>
  <c r="P9" i="6" s="1"/>
  <c r="M9" i="6"/>
  <c r="D31" i="1"/>
  <c r="E31" i="1" s="1"/>
  <c r="D27" i="1"/>
  <c r="E27" i="1" s="1"/>
  <c r="D12" i="1"/>
  <c r="O12" i="6" s="1"/>
  <c r="P12" i="6" s="1"/>
  <c r="M12" i="6"/>
  <c r="D34" i="1"/>
  <c r="O34" i="6" s="1"/>
  <c r="P34" i="6" s="1"/>
  <c r="D26" i="1"/>
  <c r="E26" i="1" s="1"/>
  <c r="D18" i="1"/>
  <c r="E18" i="1" s="1"/>
  <c r="D23" i="1"/>
  <c r="O23" i="6" s="1"/>
  <c r="P23" i="6" s="1"/>
  <c r="D10" i="1"/>
  <c r="E10" i="1" s="1"/>
  <c r="D22" i="1"/>
  <c r="O22" i="6" s="1"/>
  <c r="P22" i="6" s="1"/>
  <c r="D16" i="1"/>
  <c r="E16" i="1" s="1"/>
  <c r="D20" i="1"/>
  <c r="E20" i="1" s="1"/>
  <c r="D33" i="1"/>
  <c r="E33" i="1" s="1"/>
  <c r="D28" i="1"/>
  <c r="O28" i="6" s="1"/>
  <c r="P28" i="6" s="1"/>
  <c r="D30" i="1"/>
  <c r="O30" i="6" s="1"/>
  <c r="P30" i="6" s="1"/>
  <c r="M17" i="6"/>
  <c r="D21" i="1"/>
  <c r="E21" i="1" s="1"/>
  <c r="D14" i="1"/>
  <c r="O14" i="6" s="1"/>
  <c r="P14" i="6" s="1"/>
  <c r="D24" i="1"/>
  <c r="E24" i="1" s="1"/>
  <c r="D13" i="1"/>
  <c r="E13" i="1" s="1"/>
  <c r="D8" i="1"/>
  <c r="E8" i="1" s="1"/>
  <c r="M19" i="6"/>
  <c r="D19" i="1"/>
  <c r="O19" i="6" s="1"/>
  <c r="P19" i="6" s="1"/>
  <c r="D3" i="1"/>
  <c r="D11" i="1"/>
  <c r="D4" i="1"/>
  <c r="D6" i="1"/>
  <c r="E17" i="1"/>
  <c r="D7" i="1"/>
  <c r="N14" i="6"/>
  <c r="D25" i="1"/>
  <c r="N22" i="6"/>
  <c r="D5" i="1"/>
  <c r="I3" i="6"/>
  <c r="C4" i="2"/>
  <c r="P37" i="2"/>
  <c r="T37" i="2"/>
  <c r="X37" i="2"/>
  <c r="AB37" i="2"/>
  <c r="AF37" i="2"/>
  <c r="AJ37" i="2"/>
  <c r="AO37" i="2"/>
  <c r="C10" i="2"/>
  <c r="C17" i="2"/>
  <c r="C26" i="2"/>
  <c r="C34" i="2"/>
  <c r="C12" i="2"/>
  <c r="C20" i="2"/>
  <c r="C28" i="2"/>
  <c r="N37" i="2"/>
  <c r="R37" i="2"/>
  <c r="V37" i="2"/>
  <c r="Z37" i="2"/>
  <c r="AD37" i="2"/>
  <c r="AH37" i="2"/>
  <c r="AL37" i="2"/>
  <c r="C6" i="2"/>
  <c r="C14" i="2"/>
  <c r="C22" i="2"/>
  <c r="C30" i="2"/>
  <c r="I7" i="6"/>
  <c r="J7" i="6" s="1"/>
  <c r="I15" i="6"/>
  <c r="J15" i="6" s="1"/>
  <c r="I23" i="6"/>
  <c r="J23" i="6" s="1"/>
  <c r="I31" i="6"/>
  <c r="J31" i="6" s="1"/>
  <c r="S37" i="2"/>
  <c r="AA37" i="2"/>
  <c r="AE37" i="2"/>
  <c r="AI37" i="2"/>
  <c r="O37" i="2"/>
  <c r="W37" i="2"/>
  <c r="E7" i="6" l="1"/>
  <c r="F7" i="6" s="1"/>
  <c r="E27" i="6"/>
  <c r="F27" i="6" s="1"/>
  <c r="E30" i="6"/>
  <c r="F30" i="6" s="1"/>
  <c r="E25" i="6"/>
  <c r="F25" i="6" s="1"/>
  <c r="E17" i="6"/>
  <c r="F17" i="6" s="1"/>
  <c r="E16" i="6"/>
  <c r="F16" i="6" s="1"/>
  <c r="E14" i="6"/>
  <c r="F14" i="6" s="1"/>
  <c r="E31" i="6"/>
  <c r="F31" i="6" s="1"/>
  <c r="E21" i="6"/>
  <c r="F21" i="6" s="1"/>
  <c r="E11" i="6"/>
  <c r="F11" i="6" s="1"/>
  <c r="E15" i="6"/>
  <c r="F15" i="6" s="1"/>
  <c r="E20" i="6"/>
  <c r="F20" i="6" s="1"/>
  <c r="E6" i="6"/>
  <c r="F6" i="6" s="1"/>
  <c r="E19" i="6"/>
  <c r="F19" i="6" s="1"/>
  <c r="E34" i="6"/>
  <c r="F34" i="6" s="1"/>
  <c r="E32" i="6"/>
  <c r="F32" i="6" s="1"/>
  <c r="E33" i="6"/>
  <c r="F33" i="6" s="1"/>
  <c r="E10" i="6"/>
  <c r="F10" i="6" s="1"/>
  <c r="E22" i="6"/>
  <c r="F22" i="6" s="1"/>
  <c r="E13" i="6"/>
  <c r="F13" i="6" s="1"/>
  <c r="E18" i="6"/>
  <c r="F18" i="6" s="1"/>
  <c r="E23" i="6"/>
  <c r="F23" i="6" s="1"/>
  <c r="E9" i="6"/>
  <c r="F9" i="6" s="1"/>
  <c r="E3" i="6"/>
  <c r="E4" i="6"/>
  <c r="F4" i="6" s="1"/>
  <c r="E26" i="6"/>
  <c r="F26" i="6" s="1"/>
  <c r="E24" i="6"/>
  <c r="F24" i="6" s="1"/>
  <c r="E29" i="6"/>
  <c r="F29" i="6" s="1"/>
  <c r="E8" i="6"/>
  <c r="F8" i="6" s="1"/>
  <c r="E12" i="6"/>
  <c r="F12" i="6" s="1"/>
  <c r="E15" i="1"/>
  <c r="E29" i="1"/>
  <c r="E9" i="1"/>
  <c r="O31" i="6"/>
  <c r="P31" i="6" s="1"/>
  <c r="O27" i="6"/>
  <c r="P27" i="6" s="1"/>
  <c r="E12" i="1"/>
  <c r="E34" i="1"/>
  <c r="O26" i="6"/>
  <c r="P26" i="6" s="1"/>
  <c r="O18" i="6"/>
  <c r="P18" i="6" s="1"/>
  <c r="E23" i="1"/>
  <c r="O10" i="6"/>
  <c r="P10" i="6" s="1"/>
  <c r="E22" i="1"/>
  <c r="O16" i="6"/>
  <c r="P16" i="6" s="1"/>
  <c r="O20" i="6"/>
  <c r="P20" i="6" s="1"/>
  <c r="O33" i="6"/>
  <c r="P33" i="6" s="1"/>
  <c r="E28" i="1"/>
  <c r="E30" i="1"/>
  <c r="O21" i="6"/>
  <c r="P21" i="6" s="1"/>
  <c r="E14" i="1"/>
  <c r="O24" i="6"/>
  <c r="P24" i="6" s="1"/>
  <c r="O13" i="6"/>
  <c r="P13" i="6" s="1"/>
  <c r="O8" i="6"/>
  <c r="P8" i="6" s="1"/>
  <c r="E19" i="1"/>
  <c r="O3" i="6"/>
  <c r="E3" i="1"/>
  <c r="O11" i="6"/>
  <c r="P11" i="6" s="1"/>
  <c r="E11" i="1"/>
  <c r="O4" i="6"/>
  <c r="P4" i="6" s="1"/>
  <c r="E4" i="1"/>
  <c r="E6" i="1"/>
  <c r="O6" i="6"/>
  <c r="P6" i="6" s="1"/>
  <c r="O7" i="6"/>
  <c r="P7" i="6" s="1"/>
  <c r="E7" i="1"/>
  <c r="O25" i="6"/>
  <c r="P25" i="6" s="1"/>
  <c r="E25" i="1"/>
  <c r="O5" i="6"/>
  <c r="P5" i="6" s="1"/>
  <c r="E5" i="1"/>
  <c r="J3" i="6"/>
  <c r="F3" i="6" l="1"/>
  <c r="P3" i="6"/>
</calcChain>
</file>

<file path=xl/sharedStrings.xml><?xml version="1.0" encoding="utf-8"?>
<sst xmlns="http://schemas.openxmlformats.org/spreadsheetml/2006/main" count="277" uniqueCount="105">
  <si>
    <t>SCALED SCORES</t>
  </si>
  <si>
    <t>SPaG</t>
  </si>
  <si>
    <t>READING</t>
  </si>
  <si>
    <t>MATHS</t>
  </si>
  <si>
    <t>Raw score</t>
  </si>
  <si>
    <t>Scaled</t>
  </si>
  <si>
    <t>score</t>
  </si>
  <si>
    <t>Maths</t>
  </si>
  <si>
    <t>Reading</t>
  </si>
  <si>
    <t>Name</t>
  </si>
  <si>
    <t>Arith</t>
  </si>
  <si>
    <t>Reason 1</t>
  </si>
  <si>
    <t>Reason 2</t>
  </si>
  <si>
    <t>Raw</t>
  </si>
  <si>
    <t>GP</t>
  </si>
  <si>
    <t>Spelling</t>
  </si>
  <si>
    <t xml:space="preserve">Total </t>
  </si>
  <si>
    <t>SS</t>
  </si>
  <si>
    <t>Question Level Analysis Grammar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</si>
  <si>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</si>
  <si>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</si>
  <si>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</si>
  <si>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</si>
  <si>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</si>
  <si>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</si>
  <si>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</si>
  <si>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</si>
  <si>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</si>
  <si>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</si>
  <si>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</si>
  <si>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</si>
  <si>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</si>
  <si>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</si>
  <si>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</si>
  <si>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</si>
  <si>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</si>
  <si>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</si>
  <si>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</si>
  <si>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</si>
  <si>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</si>
  <si>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</si>
  <si>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</si>
  <si>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</si>
  <si>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</si>
  <si>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</si>
  <si>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</si>
  <si>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</si>
  <si>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</si>
  <si>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</si>
  <si>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</si>
  <si>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</si>
  <si>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</si>
  <si>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</si>
  <si>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</si>
  <si>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</si>
  <si>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</si>
  <si>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</si>
  <si>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</si>
  <si>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</si>
  <si>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</si>
  <si>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</si>
  <si>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</si>
  <si>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</si>
  <si>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</si>
  <si>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</si>
  <si>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</si>
  <si>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</si>
  <si>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</si>
  <si>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</si>
  <si>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Question Level Analysis Spelling</t>
  </si>
  <si>
    <t>Total</t>
  </si>
  <si>
    <t>%</t>
  </si>
  <si>
    <t>RAW</t>
  </si>
  <si>
    <t>Marks</t>
  </si>
  <si>
    <t>Question Level Analysis Reading</t>
  </si>
  <si>
    <t>Year Group</t>
  </si>
  <si>
    <t>Arithmetic</t>
  </si>
  <si>
    <t>Reasoning 1</t>
  </si>
  <si>
    <t>Reasoning 2</t>
  </si>
  <si>
    <t>Question Level Analysis Arithmetic</t>
  </si>
  <si>
    <t>Question Level Analysis Reasoning 1</t>
  </si>
  <si>
    <t>Question Level Analysis Reasoning 2</t>
  </si>
  <si>
    <t>Instructions:</t>
  </si>
  <si>
    <t>Names</t>
  </si>
  <si>
    <t>Number of Children:</t>
  </si>
  <si>
    <t>1) Write the total number of children in your class, in cell B6, this is referenced through the sheet and allows percentages to be worked out for the whole class</t>
  </si>
  <si>
    <t>2)</t>
  </si>
  <si>
    <t>Q32a</t>
  </si>
  <si>
    <t>Q32b</t>
  </si>
  <si>
    <t>Q15a</t>
  </si>
  <si>
    <t>Q15b</t>
  </si>
  <si>
    <t>Question</t>
  </si>
  <si>
    <t>Q11a</t>
  </si>
  <si>
    <t>Q11b</t>
  </si>
  <si>
    <t>Q25a</t>
  </si>
  <si>
    <t>Q25b</t>
  </si>
  <si>
    <t>Q26a</t>
  </si>
  <si>
    <t>Q26b</t>
  </si>
  <si>
    <t>Q14a</t>
  </si>
  <si>
    <t>Q14b</t>
  </si>
  <si>
    <t>Q18a</t>
  </si>
  <si>
    <t>Q18b</t>
  </si>
  <si>
    <t>Q20a</t>
  </si>
  <si>
    <t>Q20b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</si>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</sst>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 (Body)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D0D0D"/>
      <name val="Arial"/>
      <family val="2"/>
    </font>
    <font>
      <sz val="12"/>
      <color rgb="FF000000"/>
      <name val="Arial"/>
      <family val="2"/>
    </font>
    <font>
      <b/>
      <sz val="36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3E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FAFF"/>
        <bgColor indexed="64"/>
      </patternFill>
    </fill>
    <fill>
      <patternFill patternType="solid">
        <fgColor rgb="FF9FB8C7"/>
        <bgColor rgb="FF9FB8C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3">
    <xf numFmtId="0" fontId="0" fillId="0" borderId="0"/>
    <xf numFmtId="0" fontId="12" fillId="11" borderId="15" applyNumberFormat="0" applyAlignment="0" applyProtection="0"/>
    <xf numFmtId="0" fontId="16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3" xfId="0" applyBorder="1"/>
    <xf numFmtId="0" fontId="3" fillId="0" borderId="0" xfId="0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1" xfId="0" applyFont="1" applyBorder="1" applyAlignment="1">
      <alignment textRotation="90" wrapText="1"/>
    </xf>
    <xf numFmtId="16" fontId="0" fillId="0" borderId="1" xfId="0" applyNumberFormat="1" applyBorder="1"/>
    <xf numFmtId="0" fontId="0" fillId="0" borderId="1" xfId="0" applyBorder="1" applyAlignment="1">
      <alignment textRotation="90"/>
    </xf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1" xfId="0" quotePrefix="1" applyFont="1" applyBorder="1" applyAlignment="1">
      <alignment textRotation="90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0" fillId="4" borderId="1" xfId="0" applyFill="1" applyBorder="1" applyAlignment="1">
      <alignment textRotation="90"/>
    </xf>
    <xf numFmtId="0" fontId="0" fillId="5" borderId="1" xfId="0" applyFill="1" applyBorder="1" applyAlignment="1">
      <alignment textRotation="90"/>
    </xf>
    <xf numFmtId="0" fontId="0" fillId="6" borderId="1" xfId="0" applyFill="1" applyBorder="1" applyAlignment="1">
      <alignment textRotation="90"/>
    </xf>
    <xf numFmtId="0" fontId="0" fillId="7" borderId="1" xfId="0" applyFill="1" applyBorder="1" applyAlignment="1">
      <alignment textRotation="90"/>
    </xf>
    <xf numFmtId="0" fontId="0" fillId="8" borderId="1" xfId="0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12" borderId="0" xfId="0" applyFill="1"/>
    <xf numFmtId="0" fontId="1" fillId="3" borderId="1" xfId="0" applyFont="1" applyFill="1" applyBorder="1"/>
    <xf numFmtId="0" fontId="12" fillId="0" borderId="15" xfId="1" applyFill="1"/>
    <xf numFmtId="0" fontId="12" fillId="0" borderId="1" xfId="1" applyFill="1" applyBorder="1"/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</cellXfs>
  <cellStyles count="3">
    <cellStyle name="Calculation" xfId="1" builtinId="22"/>
    <cellStyle name="Normal" xfId="0" builtinId="0" customBuiltin="1"/>
    <cellStyle name="Normal 21" xfId="2" xr:uid="{33AAF404-6F57-40BD-9AA1-830EC8B7FF8B}"/>
  </cellStyles>
  <dxfs count="58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rgb="FF9BC2E6"/>
        </patternFill>
      </fill>
    </dxf>
    <dxf>
      <fill>
        <patternFill patternType="solid">
          <bgColor rgb="FFC6E0B4"/>
        </patternFill>
      </fill>
    </dxf>
    <dxf>
      <fill>
        <patternFill>
          <bgColor rgb="FFFFFF00"/>
        </patternFill>
      </fill>
    </dxf>
    <dxf>
      <fill>
        <patternFill patternType="solid">
          <bgColor rgb="FFFFA4AB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rgb="FFB4C6E7"/>
        </patternFill>
      </fill>
    </dxf>
    <dxf>
      <fill>
        <patternFill patternType="solid">
          <bgColor rgb="FFC6E0B4"/>
        </patternFill>
      </fill>
    </dxf>
    <dxf>
      <fill>
        <patternFill>
          <bgColor rgb="FFFFFF00"/>
        </patternFill>
      </fill>
    </dxf>
    <dxf>
      <fill>
        <patternFill patternType="solid">
          <bgColor rgb="FFFFA4A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 patternType="solid">
          <bgColor rgb="FFFFA4AB"/>
        </patternFill>
      </fill>
    </dxf>
    <dxf>
      <fill>
        <patternFill patternType="solid">
          <bgColor rgb="FFC6E0B4"/>
        </patternFill>
      </fill>
    </dxf>
    <dxf>
      <fill>
        <patternFill patternType="solid">
          <bgColor rgb="FF9BC2E6"/>
        </patternFill>
      </fill>
    </dxf>
    <dxf>
      <fill>
        <patternFill>
          <bgColor rgb="FFFFFF00"/>
        </patternFill>
      </fill>
    </dxf>
    <dxf>
      <fill>
        <patternFill patternType="solid">
          <bgColor rgb="FF9BC2E6"/>
        </patternFill>
      </fill>
    </dxf>
    <dxf>
      <fill>
        <patternFill patternType="solid">
          <bgColor rgb="FFC6E0B4"/>
        </patternFill>
      </fill>
    </dxf>
    <dxf>
      <fill>
        <patternFill patternType="solid">
          <bgColor rgb="FFFFA4AB"/>
        </patternFill>
      </fill>
    </dxf>
  </dxfs>
  <tableStyles count="0" defaultTableStyle="TableStyleMedium2" defaultPivotStyle="PivotStyleLight16"/>
  <colors>
    <mruColors>
      <color rgb="FFFF9999"/>
      <color rgb="FFFF7C80"/>
      <color rgb="FFFFA4AB"/>
      <color rgb="FFCDFFE6"/>
      <color rgb="FFE3E3FF"/>
      <color rgb="FFDB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B1B3-3C0C-4B96-B1E9-5C71124F95C3}">
  <sheetPr codeName="Sheet38"/>
  <dimension ref="A1:G7"/>
  <sheetViews>
    <sheetView topLeftCell="A26" workbookViewId="0">
      <selection activeCell="A8" sqref="A8:A39"/>
    </sheetView>
  </sheetViews>
  <sheetFormatPr defaultColWidth="8.796875" defaultRowHeight="15.6"/>
  <cols>
    <col min="1" max="1" width="21" customWidth="1"/>
  </cols>
  <sheetData>
    <row r="1" spans="1:7">
      <c r="A1" t="s">
        <v>82</v>
      </c>
    </row>
    <row r="2" spans="1:7" ht="45.45" customHeight="1">
      <c r="A2" s="61" t="s">
        <v>85</v>
      </c>
      <c r="B2" s="61"/>
      <c r="C2" s="61"/>
      <c r="D2" s="61"/>
      <c r="E2" s="61"/>
      <c r="F2" s="61"/>
      <c r="G2" s="61"/>
    </row>
    <row r="3" spans="1:7" ht="45.45" customHeight="1">
      <c r="A3" s="62" t="s">
        <v>86</v>
      </c>
      <c r="B3" s="62"/>
      <c r="C3" s="62"/>
      <c r="D3" s="62"/>
      <c r="E3" s="62"/>
      <c r="F3" s="62"/>
      <c r="G3" s="62"/>
    </row>
    <row r="4" spans="1:7" ht="45.45" customHeight="1">
      <c r="A4" s="62"/>
      <c r="B4" s="62"/>
      <c r="C4" s="62"/>
      <c r="D4" s="62"/>
      <c r="E4" s="62"/>
      <c r="F4" s="62"/>
      <c r="G4" s="62"/>
    </row>
    <row r="5" spans="1:7" ht="45.45" customHeight="1">
      <c r="A5" s="62"/>
      <c r="B5" s="62"/>
      <c r="C5" s="62"/>
      <c r="D5" s="62"/>
      <c r="E5" s="62"/>
      <c r="F5" s="62"/>
      <c r="G5" s="62"/>
    </row>
    <row r="6" spans="1:7">
      <c r="A6" s="43" t="s">
        <v>84</v>
      </c>
      <c r="B6">
        <v>32</v>
      </c>
    </row>
    <row r="7" spans="1:7">
      <c r="A7" s="43" t="s">
        <v>83</v>
      </c>
    </row>
  </sheetData>
  <mergeCells count="4">
    <mergeCell ref="A2:G2"/>
    <mergeCell ref="A3:G3"/>
    <mergeCell ref="A4:G4"/>
    <mergeCell ref="A5:G5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5601-CCB4-2B46-B514-2A5FC4BE5FE1}">
  <sheetPr codeName="Sheet1"/>
  <dimension ref="A1:F116"/>
  <sheetViews>
    <sheetView topLeftCell="A97" workbookViewId="0">
      <selection activeCell="I1" sqref="I1:L1048576"/>
    </sheetView>
  </sheetViews>
  <sheetFormatPr defaultColWidth="11.19921875" defaultRowHeight="15.6"/>
  <sheetData>
    <row r="1" spans="1:6" ht="25.8">
      <c r="A1" s="63" t="s">
        <v>0</v>
      </c>
      <c r="B1" s="63"/>
      <c r="C1" s="63"/>
      <c r="D1" s="63"/>
      <c r="E1" s="63"/>
      <c r="F1" s="63"/>
    </row>
    <row r="2" spans="1:6" ht="26.4" thickBot="1">
      <c r="A2" s="63" t="s">
        <v>1</v>
      </c>
      <c r="B2" s="63"/>
      <c r="C2" s="63" t="s">
        <v>2</v>
      </c>
      <c r="D2" s="63"/>
      <c r="E2" s="63" t="s">
        <v>3</v>
      </c>
      <c r="F2" s="63"/>
    </row>
    <row r="3" spans="1:6" ht="16.2" thickBot="1">
      <c r="A3" s="66" t="s">
        <v>4</v>
      </c>
      <c r="B3" s="25" t="s">
        <v>5</v>
      </c>
      <c r="C3" s="64" t="s">
        <v>4</v>
      </c>
      <c r="D3" s="25" t="s">
        <v>5</v>
      </c>
      <c r="E3" s="66" t="s">
        <v>4</v>
      </c>
      <c r="F3" s="25" t="s">
        <v>5</v>
      </c>
    </row>
    <row r="4" spans="1:6" ht="16.2" thickBot="1">
      <c r="A4" s="66"/>
      <c r="B4" s="26" t="s">
        <v>6</v>
      </c>
      <c r="C4" s="65"/>
      <c r="D4" s="26" t="s">
        <v>6</v>
      </c>
      <c r="E4" s="66"/>
      <c r="F4" s="26" t="s">
        <v>6</v>
      </c>
    </row>
    <row r="5" spans="1:6" ht="16.2" thickBot="1">
      <c r="A5" s="41">
        <v>0</v>
      </c>
      <c r="B5" s="42">
        <v>0</v>
      </c>
      <c r="C5" s="41">
        <v>0</v>
      </c>
      <c r="D5" s="42">
        <v>0</v>
      </c>
      <c r="E5" s="41">
        <v>0</v>
      </c>
      <c r="F5" s="42">
        <v>0</v>
      </c>
    </row>
    <row r="6" spans="1:6" ht="16.2" thickBot="1">
      <c r="A6" s="41">
        <v>1</v>
      </c>
      <c r="B6" s="42">
        <v>0</v>
      </c>
      <c r="C6" s="41">
        <v>1</v>
      </c>
      <c r="D6" s="42">
        <v>0</v>
      </c>
      <c r="E6" s="41">
        <v>1</v>
      </c>
      <c r="F6" s="42">
        <v>0</v>
      </c>
    </row>
    <row r="7" spans="1:6" ht="16.2" thickBot="1">
      <c r="A7" s="41">
        <v>2</v>
      </c>
      <c r="B7" s="42">
        <v>0</v>
      </c>
      <c r="C7" s="41">
        <v>2</v>
      </c>
      <c r="D7" s="42">
        <v>0</v>
      </c>
      <c r="E7" s="41">
        <v>2</v>
      </c>
      <c r="F7" s="42">
        <v>0</v>
      </c>
    </row>
    <row r="8" spans="1:6" ht="16.2" thickBot="1">
      <c r="A8" s="50">
        <v>3</v>
      </c>
      <c r="B8" s="54">
        <v>80</v>
      </c>
      <c r="C8" s="27">
        <v>3</v>
      </c>
      <c r="D8" s="28">
        <v>82</v>
      </c>
      <c r="E8" s="30">
        <v>3</v>
      </c>
      <c r="F8" s="31">
        <v>80</v>
      </c>
    </row>
    <row r="9" spans="1:6" ht="16.2" thickBot="1">
      <c r="A9" s="48">
        <v>4</v>
      </c>
      <c r="B9" s="49">
        <v>81</v>
      </c>
      <c r="C9" s="27">
        <v>4</v>
      </c>
      <c r="D9" s="28">
        <v>83</v>
      </c>
      <c r="E9" s="27">
        <v>4</v>
      </c>
      <c r="F9" s="29">
        <v>80</v>
      </c>
    </row>
    <row r="10" spans="1:6" ht="16.2" thickBot="1">
      <c r="A10" s="48">
        <v>5</v>
      </c>
      <c r="B10" s="49">
        <v>82</v>
      </c>
      <c r="C10" s="27">
        <v>5</v>
      </c>
      <c r="D10" s="28">
        <v>84</v>
      </c>
      <c r="E10" s="27">
        <v>5</v>
      </c>
      <c r="F10" s="29">
        <v>80</v>
      </c>
    </row>
    <row r="11" spans="1:6" ht="16.2" thickBot="1">
      <c r="A11" s="48">
        <v>6</v>
      </c>
      <c r="B11" s="49">
        <v>83</v>
      </c>
      <c r="C11" s="27">
        <v>6</v>
      </c>
      <c r="D11" s="28">
        <v>86</v>
      </c>
      <c r="E11" s="27">
        <v>6</v>
      </c>
      <c r="F11" s="29">
        <v>81</v>
      </c>
    </row>
    <row r="12" spans="1:6" ht="16.2" thickBot="1">
      <c r="A12" s="48">
        <v>7</v>
      </c>
      <c r="B12" s="49">
        <v>84</v>
      </c>
      <c r="C12" s="27">
        <v>7</v>
      </c>
      <c r="D12" s="28">
        <v>87</v>
      </c>
      <c r="E12" s="27">
        <v>7</v>
      </c>
      <c r="F12" s="29">
        <v>82</v>
      </c>
    </row>
    <row r="13" spans="1:6" ht="16.2" thickBot="1">
      <c r="A13" s="48">
        <v>8</v>
      </c>
      <c r="B13" s="49">
        <v>85</v>
      </c>
      <c r="C13" s="27">
        <v>8</v>
      </c>
      <c r="D13" s="28">
        <v>88</v>
      </c>
      <c r="E13" s="27">
        <v>8</v>
      </c>
      <c r="F13" s="29">
        <v>83</v>
      </c>
    </row>
    <row r="14" spans="1:6" ht="16.2" thickBot="1">
      <c r="A14" s="48">
        <v>9</v>
      </c>
      <c r="B14" s="49">
        <v>85</v>
      </c>
      <c r="C14" s="27">
        <v>9</v>
      </c>
      <c r="D14" s="28">
        <v>89</v>
      </c>
      <c r="E14" s="27">
        <v>9</v>
      </c>
      <c r="F14" s="29">
        <v>83</v>
      </c>
    </row>
    <row r="15" spans="1:6" ht="16.2" thickBot="1">
      <c r="A15" s="48">
        <v>10</v>
      </c>
      <c r="B15" s="49">
        <v>86</v>
      </c>
      <c r="C15" s="27">
        <v>10</v>
      </c>
      <c r="D15" s="28">
        <v>90</v>
      </c>
      <c r="E15" s="27">
        <v>10</v>
      </c>
      <c r="F15" s="29">
        <v>84</v>
      </c>
    </row>
    <row r="16" spans="1:6" ht="16.2" thickBot="1">
      <c r="A16" s="48">
        <v>11</v>
      </c>
      <c r="B16" s="49">
        <v>87</v>
      </c>
      <c r="C16" s="27">
        <v>11</v>
      </c>
      <c r="D16" s="28">
        <v>91</v>
      </c>
      <c r="E16" s="27">
        <v>11</v>
      </c>
      <c r="F16" s="29">
        <v>85</v>
      </c>
    </row>
    <row r="17" spans="1:6" ht="16.2" thickBot="1">
      <c r="A17" s="48">
        <v>12</v>
      </c>
      <c r="B17" s="49">
        <v>88</v>
      </c>
      <c r="C17" s="27">
        <v>12</v>
      </c>
      <c r="D17" s="28">
        <v>92</v>
      </c>
      <c r="E17" s="27">
        <v>12</v>
      </c>
      <c r="F17" s="29">
        <v>85</v>
      </c>
    </row>
    <row r="18" spans="1:6" ht="16.2" thickBot="1">
      <c r="A18" s="48">
        <v>13</v>
      </c>
      <c r="B18" s="49">
        <v>88</v>
      </c>
      <c r="C18" s="27">
        <v>13</v>
      </c>
      <c r="D18" s="28">
        <v>92</v>
      </c>
      <c r="E18" s="27">
        <v>13</v>
      </c>
      <c r="F18" s="29">
        <v>86</v>
      </c>
    </row>
    <row r="19" spans="1:6" ht="16.2" thickBot="1">
      <c r="A19" s="48">
        <v>14</v>
      </c>
      <c r="B19" s="49">
        <v>89</v>
      </c>
      <c r="C19" s="27">
        <v>14</v>
      </c>
      <c r="D19" s="28">
        <v>93</v>
      </c>
      <c r="E19" s="27">
        <v>14</v>
      </c>
      <c r="F19" s="29">
        <v>86</v>
      </c>
    </row>
    <row r="20" spans="1:6" ht="16.2" thickBot="1">
      <c r="A20" s="48">
        <v>15</v>
      </c>
      <c r="B20" s="49">
        <v>90</v>
      </c>
      <c r="C20" s="27">
        <v>15</v>
      </c>
      <c r="D20" s="28">
        <v>94</v>
      </c>
      <c r="E20" s="27">
        <v>15</v>
      </c>
      <c r="F20" s="29">
        <v>87</v>
      </c>
    </row>
    <row r="21" spans="1:6" ht="16.2" thickBot="1">
      <c r="A21" s="48">
        <v>16</v>
      </c>
      <c r="B21" s="49">
        <v>90</v>
      </c>
      <c r="C21" s="27">
        <v>16</v>
      </c>
      <c r="D21" s="28">
        <v>95</v>
      </c>
      <c r="E21" s="27">
        <v>16</v>
      </c>
      <c r="F21" s="29">
        <v>88</v>
      </c>
    </row>
    <row r="22" spans="1:6" ht="16.2" thickBot="1">
      <c r="A22" s="48">
        <v>17</v>
      </c>
      <c r="B22" s="49">
        <v>91</v>
      </c>
      <c r="C22" s="27">
        <v>17</v>
      </c>
      <c r="D22" s="28">
        <v>95</v>
      </c>
      <c r="E22" s="27">
        <v>17</v>
      </c>
      <c r="F22" s="29">
        <v>88</v>
      </c>
    </row>
    <row r="23" spans="1:6" ht="16.2" thickBot="1">
      <c r="A23" s="48">
        <v>18</v>
      </c>
      <c r="B23" s="49">
        <v>91</v>
      </c>
      <c r="C23" s="27">
        <v>18</v>
      </c>
      <c r="D23" s="28">
        <v>96</v>
      </c>
      <c r="E23" s="27">
        <v>18</v>
      </c>
      <c r="F23" s="29">
        <v>88</v>
      </c>
    </row>
    <row r="24" spans="1:6" ht="16.2" thickBot="1">
      <c r="A24" s="48">
        <v>19</v>
      </c>
      <c r="B24" s="49">
        <v>92</v>
      </c>
      <c r="C24" s="27">
        <v>19</v>
      </c>
      <c r="D24" s="28">
        <v>97</v>
      </c>
      <c r="E24" s="27">
        <v>19</v>
      </c>
      <c r="F24" s="29">
        <v>89</v>
      </c>
    </row>
    <row r="25" spans="1:6" ht="16.2" thickBot="1">
      <c r="A25" s="48">
        <v>20</v>
      </c>
      <c r="B25" s="49">
        <v>92</v>
      </c>
      <c r="C25" s="27">
        <v>20</v>
      </c>
      <c r="D25" s="28">
        <v>97</v>
      </c>
      <c r="E25" s="27">
        <v>20</v>
      </c>
      <c r="F25" s="29">
        <v>89</v>
      </c>
    </row>
    <row r="26" spans="1:6" ht="16.2" thickBot="1">
      <c r="A26" s="48">
        <v>21</v>
      </c>
      <c r="B26" s="49">
        <v>93</v>
      </c>
      <c r="C26" s="27">
        <v>21</v>
      </c>
      <c r="D26" s="28">
        <v>98</v>
      </c>
      <c r="E26" s="27">
        <v>21</v>
      </c>
      <c r="F26" s="29">
        <v>90</v>
      </c>
    </row>
    <row r="27" spans="1:6" ht="16.2" thickBot="1">
      <c r="A27" s="48">
        <v>22</v>
      </c>
      <c r="B27" s="49">
        <v>93</v>
      </c>
      <c r="C27" s="27">
        <v>22</v>
      </c>
      <c r="D27" s="28">
        <v>99</v>
      </c>
      <c r="E27" s="27">
        <v>22</v>
      </c>
      <c r="F27" s="29">
        <v>90</v>
      </c>
    </row>
    <row r="28" spans="1:6" ht="16.2" thickBot="1">
      <c r="A28" s="48">
        <v>23</v>
      </c>
      <c r="B28" s="49">
        <v>94</v>
      </c>
      <c r="C28" s="27">
        <v>23</v>
      </c>
      <c r="D28" s="28">
        <v>99</v>
      </c>
      <c r="E28" s="27">
        <v>23</v>
      </c>
      <c r="F28" s="29">
        <v>91</v>
      </c>
    </row>
    <row r="29" spans="1:6" ht="16.2" thickBot="1">
      <c r="A29" s="48">
        <v>24</v>
      </c>
      <c r="B29" s="49">
        <v>94</v>
      </c>
      <c r="C29" s="27">
        <v>24</v>
      </c>
      <c r="D29" s="28">
        <v>100</v>
      </c>
      <c r="E29" s="27">
        <v>24</v>
      </c>
      <c r="F29" s="29">
        <v>91</v>
      </c>
    </row>
    <row r="30" spans="1:6" ht="16.2" thickBot="1">
      <c r="A30" s="52">
        <v>25</v>
      </c>
      <c r="B30" s="53">
        <v>95</v>
      </c>
      <c r="C30" s="27">
        <v>25</v>
      </c>
      <c r="D30" s="28">
        <v>101</v>
      </c>
      <c r="E30" s="27">
        <v>25</v>
      </c>
      <c r="F30" s="29">
        <v>91</v>
      </c>
    </row>
    <row r="31" spans="1:6" ht="16.8" thickTop="1" thickBot="1">
      <c r="A31" s="27">
        <v>26</v>
      </c>
      <c r="B31" s="29">
        <v>95</v>
      </c>
      <c r="C31" s="27">
        <v>26</v>
      </c>
      <c r="D31" s="28">
        <v>101</v>
      </c>
      <c r="E31" s="27">
        <v>26</v>
      </c>
      <c r="F31" s="29">
        <v>92</v>
      </c>
    </row>
    <row r="32" spans="1:6" ht="16.2" thickBot="1">
      <c r="A32" s="27">
        <v>27</v>
      </c>
      <c r="B32" s="29">
        <v>96</v>
      </c>
      <c r="C32" s="27">
        <v>27</v>
      </c>
      <c r="D32" s="28">
        <v>102</v>
      </c>
      <c r="E32" s="27">
        <v>27</v>
      </c>
      <c r="F32" s="29">
        <v>92</v>
      </c>
    </row>
    <row r="33" spans="1:6" ht="16.2" thickBot="1">
      <c r="A33" s="27">
        <v>28</v>
      </c>
      <c r="B33" s="29">
        <v>96</v>
      </c>
      <c r="C33" s="27">
        <v>28</v>
      </c>
      <c r="D33" s="28">
        <v>103</v>
      </c>
      <c r="E33" s="27">
        <v>28</v>
      </c>
      <c r="F33" s="29">
        <v>92</v>
      </c>
    </row>
    <row r="34" spans="1:6" ht="16.2" thickBot="1">
      <c r="A34" s="27">
        <v>29</v>
      </c>
      <c r="B34" s="29">
        <v>97</v>
      </c>
      <c r="C34" s="27">
        <v>29</v>
      </c>
      <c r="D34" s="28">
        <v>103</v>
      </c>
      <c r="E34" s="27">
        <v>29</v>
      </c>
      <c r="F34" s="29">
        <v>93</v>
      </c>
    </row>
    <row r="35" spans="1:6" ht="16.2" thickBot="1">
      <c r="A35" s="27">
        <v>30</v>
      </c>
      <c r="B35" s="29">
        <v>97</v>
      </c>
      <c r="C35" s="27">
        <v>30</v>
      </c>
      <c r="D35" s="28">
        <v>104</v>
      </c>
      <c r="E35" s="27">
        <v>30</v>
      </c>
      <c r="F35" s="29">
        <v>93</v>
      </c>
    </row>
    <row r="36" spans="1:6" ht="16.2" thickBot="1">
      <c r="A36" s="27">
        <v>31</v>
      </c>
      <c r="B36" s="29">
        <v>97</v>
      </c>
      <c r="C36" s="27">
        <v>31</v>
      </c>
      <c r="D36" s="28">
        <v>105</v>
      </c>
      <c r="E36" s="27">
        <v>31</v>
      </c>
      <c r="F36" s="29">
        <v>93</v>
      </c>
    </row>
    <row r="37" spans="1:6" ht="16.2" thickBot="1">
      <c r="A37" s="27">
        <v>32</v>
      </c>
      <c r="B37" s="29">
        <v>98</v>
      </c>
      <c r="C37" s="27">
        <v>32</v>
      </c>
      <c r="D37" s="28">
        <v>105</v>
      </c>
      <c r="E37" s="27">
        <v>32</v>
      </c>
      <c r="F37" s="29">
        <v>93</v>
      </c>
    </row>
    <row r="38" spans="1:6" ht="16.2" thickBot="1">
      <c r="A38" s="27">
        <v>33</v>
      </c>
      <c r="B38" s="29">
        <v>98</v>
      </c>
      <c r="C38" s="27">
        <v>33</v>
      </c>
      <c r="D38" s="28">
        <v>106</v>
      </c>
      <c r="E38" s="27">
        <v>33</v>
      </c>
      <c r="F38" s="29">
        <v>94</v>
      </c>
    </row>
    <row r="39" spans="1:6" ht="16.2" thickBot="1">
      <c r="A39" s="27">
        <v>34</v>
      </c>
      <c r="B39" s="29">
        <v>99</v>
      </c>
      <c r="C39" s="27">
        <v>34</v>
      </c>
      <c r="D39" s="28">
        <v>107</v>
      </c>
      <c r="E39" s="27">
        <v>34</v>
      </c>
      <c r="F39" s="29">
        <v>94</v>
      </c>
    </row>
    <row r="40" spans="1:6" ht="16.2" thickBot="1">
      <c r="A40" s="27">
        <v>35</v>
      </c>
      <c r="B40" s="29">
        <v>99</v>
      </c>
      <c r="C40" s="27">
        <v>35</v>
      </c>
      <c r="D40" s="28">
        <v>108</v>
      </c>
      <c r="E40" s="27">
        <v>35</v>
      </c>
      <c r="F40" s="29">
        <v>94</v>
      </c>
    </row>
    <row r="41" spans="1:6" ht="16.2" thickBot="1">
      <c r="A41" s="27">
        <v>36</v>
      </c>
      <c r="B41" s="29">
        <v>100</v>
      </c>
      <c r="C41" s="27">
        <v>36</v>
      </c>
      <c r="D41" s="28">
        <v>108</v>
      </c>
      <c r="E41" s="27">
        <v>36</v>
      </c>
      <c r="F41" s="29">
        <v>95</v>
      </c>
    </row>
    <row r="42" spans="1:6" ht="16.2" thickBot="1">
      <c r="A42" s="27">
        <v>37</v>
      </c>
      <c r="B42" s="29">
        <v>100</v>
      </c>
      <c r="C42" s="27">
        <v>37</v>
      </c>
      <c r="D42" s="28">
        <v>109</v>
      </c>
      <c r="E42" s="27">
        <v>37</v>
      </c>
      <c r="F42" s="29">
        <v>95</v>
      </c>
    </row>
    <row r="43" spans="1:6" ht="16.2" thickBot="1">
      <c r="A43" s="27">
        <v>38</v>
      </c>
      <c r="B43" s="29">
        <v>101</v>
      </c>
      <c r="C43" s="27">
        <v>38</v>
      </c>
      <c r="D43" s="28">
        <v>110</v>
      </c>
      <c r="E43" s="27">
        <v>38</v>
      </c>
      <c r="F43" s="29">
        <v>95</v>
      </c>
    </row>
    <row r="44" spans="1:6" ht="16.2" thickBot="1">
      <c r="A44" s="27">
        <v>39</v>
      </c>
      <c r="B44" s="29">
        <v>101</v>
      </c>
      <c r="C44" s="27">
        <v>39</v>
      </c>
      <c r="D44" s="28">
        <v>111</v>
      </c>
      <c r="E44" s="27">
        <v>39</v>
      </c>
      <c r="F44" s="29">
        <v>95</v>
      </c>
    </row>
    <row r="45" spans="1:6" ht="16.2" thickBot="1">
      <c r="A45" s="27">
        <v>40</v>
      </c>
      <c r="B45" s="29">
        <v>101</v>
      </c>
      <c r="C45" s="27">
        <v>40</v>
      </c>
      <c r="D45" s="28">
        <v>112</v>
      </c>
      <c r="E45" s="27">
        <v>40</v>
      </c>
      <c r="F45" s="29">
        <v>96</v>
      </c>
    </row>
    <row r="46" spans="1:6" ht="16.8" thickTop="1" thickBot="1">
      <c r="A46" s="27">
        <v>41</v>
      </c>
      <c r="B46" s="29">
        <v>102</v>
      </c>
      <c r="C46" s="27">
        <v>41</v>
      </c>
      <c r="D46" s="28">
        <v>113</v>
      </c>
      <c r="E46" s="46">
        <v>41</v>
      </c>
      <c r="F46" s="47">
        <v>96</v>
      </c>
    </row>
    <row r="47" spans="1:6" ht="16.2" thickBot="1">
      <c r="A47" s="27">
        <v>42</v>
      </c>
      <c r="B47" s="29">
        <v>102</v>
      </c>
      <c r="C47" s="27">
        <v>42</v>
      </c>
      <c r="D47" s="28">
        <v>114</v>
      </c>
      <c r="E47" s="48">
        <v>42</v>
      </c>
      <c r="F47" s="49">
        <v>96</v>
      </c>
    </row>
    <row r="48" spans="1:6" ht="16.2" thickBot="1">
      <c r="A48" s="27">
        <v>43</v>
      </c>
      <c r="B48" s="29">
        <v>103</v>
      </c>
      <c r="C48" s="27">
        <v>43</v>
      </c>
      <c r="D48" s="28">
        <v>115</v>
      </c>
      <c r="E48" s="48">
        <v>43</v>
      </c>
      <c r="F48" s="49">
        <v>97</v>
      </c>
    </row>
    <row r="49" spans="1:6" ht="16.2" thickBot="1">
      <c r="A49" s="27">
        <v>44</v>
      </c>
      <c r="B49" s="29">
        <v>103</v>
      </c>
      <c r="C49" s="27">
        <v>44</v>
      </c>
      <c r="D49" s="28">
        <v>116</v>
      </c>
      <c r="E49" s="48">
        <v>44</v>
      </c>
      <c r="F49" s="49">
        <v>97</v>
      </c>
    </row>
    <row r="50" spans="1:6" ht="16.2" thickBot="1">
      <c r="A50" s="27">
        <v>45</v>
      </c>
      <c r="B50" s="29">
        <v>104</v>
      </c>
      <c r="C50" s="27">
        <v>45</v>
      </c>
      <c r="D50" s="28">
        <v>118</v>
      </c>
      <c r="E50" s="48">
        <v>45</v>
      </c>
      <c r="F50" s="49">
        <v>97</v>
      </c>
    </row>
    <row r="51" spans="1:6" ht="16.2" thickBot="1">
      <c r="A51" s="27">
        <v>46</v>
      </c>
      <c r="B51" s="29">
        <v>104</v>
      </c>
      <c r="C51" s="27">
        <v>46</v>
      </c>
      <c r="D51" s="28">
        <v>119</v>
      </c>
      <c r="E51" s="48">
        <v>46</v>
      </c>
      <c r="F51" s="49">
        <v>97</v>
      </c>
    </row>
    <row r="52" spans="1:6" ht="16.2" thickBot="1">
      <c r="A52" s="27">
        <v>47</v>
      </c>
      <c r="B52" s="29">
        <v>105</v>
      </c>
      <c r="C52" s="27">
        <v>47</v>
      </c>
      <c r="D52" s="28">
        <v>120</v>
      </c>
      <c r="E52" s="48">
        <v>47</v>
      </c>
      <c r="F52" s="49">
        <v>98</v>
      </c>
    </row>
    <row r="53" spans="1:6" ht="16.2" thickBot="1">
      <c r="A53" s="27">
        <v>48</v>
      </c>
      <c r="B53" s="29">
        <v>105</v>
      </c>
      <c r="C53" s="27">
        <v>48</v>
      </c>
      <c r="D53" s="28">
        <v>120</v>
      </c>
      <c r="E53" s="48">
        <v>48</v>
      </c>
      <c r="F53" s="49">
        <v>98</v>
      </c>
    </row>
    <row r="54" spans="1:6" ht="16.2" thickBot="1">
      <c r="A54" s="27">
        <v>49</v>
      </c>
      <c r="B54" s="29">
        <v>106</v>
      </c>
      <c r="C54" s="27">
        <v>49</v>
      </c>
      <c r="D54" s="28">
        <v>120</v>
      </c>
      <c r="E54" s="48">
        <v>49</v>
      </c>
      <c r="F54" s="49">
        <v>98</v>
      </c>
    </row>
    <row r="55" spans="1:6" ht="16.2" thickBot="1">
      <c r="A55" s="27">
        <v>50</v>
      </c>
      <c r="B55" s="29">
        <v>107</v>
      </c>
      <c r="C55" s="27">
        <v>50</v>
      </c>
      <c r="D55" s="28">
        <v>120</v>
      </c>
      <c r="E55" s="48">
        <v>50</v>
      </c>
      <c r="F55" s="49">
        <v>98</v>
      </c>
    </row>
    <row r="56" spans="1:6" ht="16.8" thickTop="1" thickBot="1">
      <c r="A56" s="46">
        <v>51</v>
      </c>
      <c r="B56" s="47">
        <v>107</v>
      </c>
      <c r="E56" s="48">
        <v>51</v>
      </c>
      <c r="F56" s="49">
        <v>98</v>
      </c>
    </row>
    <row r="57" spans="1:6" ht="16.2" thickBot="1">
      <c r="A57" s="48">
        <v>52</v>
      </c>
      <c r="B57" s="49">
        <v>108</v>
      </c>
      <c r="E57" s="48">
        <v>52</v>
      </c>
      <c r="F57" s="49">
        <v>99</v>
      </c>
    </row>
    <row r="58" spans="1:6" ht="16.2" thickBot="1">
      <c r="A58" s="48">
        <v>53</v>
      </c>
      <c r="B58" s="49">
        <v>108</v>
      </c>
      <c r="E58" s="48">
        <v>53</v>
      </c>
      <c r="F58" s="49">
        <v>99</v>
      </c>
    </row>
    <row r="59" spans="1:6" ht="16.2" thickBot="1">
      <c r="A59" s="48">
        <v>54</v>
      </c>
      <c r="B59" s="49">
        <v>109</v>
      </c>
      <c r="E59" s="48">
        <v>54</v>
      </c>
      <c r="F59" s="49">
        <v>99</v>
      </c>
    </row>
    <row r="60" spans="1:6" ht="16.2" thickBot="1">
      <c r="A60" s="48">
        <v>55</v>
      </c>
      <c r="B60" s="49">
        <v>110</v>
      </c>
      <c r="E60" s="48">
        <v>55</v>
      </c>
      <c r="F60" s="49">
        <v>99</v>
      </c>
    </row>
    <row r="61" spans="1:6" ht="16.2" thickBot="1">
      <c r="A61" s="48">
        <v>56</v>
      </c>
      <c r="B61" s="49">
        <v>110</v>
      </c>
      <c r="E61" s="48">
        <v>56</v>
      </c>
      <c r="F61" s="49">
        <v>100</v>
      </c>
    </row>
    <row r="62" spans="1:6" ht="16.2" thickBot="1">
      <c r="A62" s="48">
        <v>57</v>
      </c>
      <c r="B62" s="49">
        <v>111</v>
      </c>
      <c r="E62" s="48">
        <v>57</v>
      </c>
      <c r="F62" s="49">
        <v>100</v>
      </c>
    </row>
    <row r="63" spans="1:6" ht="16.2" thickBot="1">
      <c r="A63" s="48">
        <v>58</v>
      </c>
      <c r="B63" s="49">
        <v>112</v>
      </c>
      <c r="E63" s="48">
        <v>58</v>
      </c>
      <c r="F63" s="49">
        <v>100</v>
      </c>
    </row>
    <row r="64" spans="1:6" ht="16.2" thickBot="1">
      <c r="A64" s="48">
        <v>59</v>
      </c>
      <c r="B64" s="49">
        <v>112</v>
      </c>
      <c r="E64" s="48">
        <v>59</v>
      </c>
      <c r="F64" s="49">
        <v>100</v>
      </c>
    </row>
    <row r="65" spans="1:6" ht="16.2" thickBot="1">
      <c r="A65" s="48">
        <v>60</v>
      </c>
      <c r="B65" s="49">
        <v>113</v>
      </c>
      <c r="E65" s="48">
        <v>60</v>
      </c>
      <c r="F65" s="49">
        <v>101</v>
      </c>
    </row>
    <row r="66" spans="1:6" ht="16.2" thickBot="1">
      <c r="A66" s="48">
        <v>61</v>
      </c>
      <c r="B66" s="49">
        <v>114</v>
      </c>
      <c r="E66" s="48">
        <v>61</v>
      </c>
      <c r="F66" s="49">
        <v>101</v>
      </c>
    </row>
    <row r="67" spans="1:6" ht="16.2" thickBot="1">
      <c r="A67" s="48">
        <v>62</v>
      </c>
      <c r="B67" s="49">
        <v>115</v>
      </c>
      <c r="E67" s="48">
        <v>62</v>
      </c>
      <c r="F67" s="49">
        <v>101</v>
      </c>
    </row>
    <row r="68" spans="1:6" ht="16.2" thickBot="1">
      <c r="A68" s="48">
        <v>63</v>
      </c>
      <c r="B68" s="49">
        <v>116</v>
      </c>
      <c r="E68" s="48">
        <v>63</v>
      </c>
      <c r="F68" s="49">
        <v>101</v>
      </c>
    </row>
    <row r="69" spans="1:6" ht="16.2" thickBot="1">
      <c r="A69" s="48">
        <v>64</v>
      </c>
      <c r="B69" s="49">
        <v>117</v>
      </c>
      <c r="E69" s="48">
        <v>64</v>
      </c>
      <c r="F69" s="49">
        <v>101</v>
      </c>
    </row>
    <row r="70" spans="1:6" ht="16.2" thickBot="1">
      <c r="A70" s="48">
        <v>65</v>
      </c>
      <c r="B70" s="49">
        <v>119</v>
      </c>
      <c r="E70" s="48">
        <v>65</v>
      </c>
      <c r="F70" s="49">
        <v>102</v>
      </c>
    </row>
    <row r="71" spans="1:6" ht="16.2" thickBot="1">
      <c r="A71" s="48">
        <v>66</v>
      </c>
      <c r="B71" s="49">
        <v>120</v>
      </c>
      <c r="E71" s="48">
        <v>66</v>
      </c>
      <c r="F71" s="49">
        <v>102</v>
      </c>
    </row>
    <row r="72" spans="1:6" ht="16.2" thickBot="1">
      <c r="A72" s="48">
        <v>67</v>
      </c>
      <c r="B72" s="49">
        <v>120</v>
      </c>
      <c r="E72" s="48">
        <v>67</v>
      </c>
      <c r="F72" s="49">
        <v>102</v>
      </c>
    </row>
    <row r="73" spans="1:6" ht="16.2" thickBot="1">
      <c r="A73" s="48">
        <v>68</v>
      </c>
      <c r="B73" s="49">
        <v>120</v>
      </c>
      <c r="E73" s="48">
        <v>68</v>
      </c>
      <c r="F73" s="49">
        <v>102</v>
      </c>
    </row>
    <row r="74" spans="1:6" ht="16.2" thickBot="1">
      <c r="A74" s="48">
        <v>69</v>
      </c>
      <c r="B74" s="49">
        <v>120</v>
      </c>
      <c r="E74" s="48">
        <v>69</v>
      </c>
      <c r="F74" s="49">
        <v>103</v>
      </c>
    </row>
    <row r="75" spans="1:6" ht="16.2" thickBot="1">
      <c r="A75" s="52">
        <v>70</v>
      </c>
      <c r="B75" s="53">
        <v>120</v>
      </c>
      <c r="E75" s="48">
        <v>70</v>
      </c>
      <c r="F75" s="49">
        <v>103</v>
      </c>
    </row>
    <row r="76" spans="1:6" ht="16.8" thickTop="1" thickBot="1">
      <c r="E76" s="48">
        <v>71</v>
      </c>
      <c r="F76" s="49">
        <v>103</v>
      </c>
    </row>
    <row r="77" spans="1:6" ht="16.2" thickBot="1">
      <c r="E77" s="48">
        <v>72</v>
      </c>
      <c r="F77" s="49">
        <v>103</v>
      </c>
    </row>
    <row r="78" spans="1:6" ht="16.2" thickBot="1">
      <c r="E78" s="48">
        <v>73</v>
      </c>
      <c r="F78" s="49">
        <v>104</v>
      </c>
    </row>
    <row r="79" spans="1:6" ht="16.2" thickBot="1">
      <c r="E79" s="48">
        <v>74</v>
      </c>
      <c r="F79" s="49">
        <v>104</v>
      </c>
    </row>
    <row r="80" spans="1:6" ht="16.2" thickBot="1">
      <c r="E80" s="48">
        <v>75</v>
      </c>
      <c r="F80" s="49">
        <v>104</v>
      </c>
    </row>
    <row r="81" spans="5:6" ht="16.2" thickBot="1">
      <c r="E81" s="50">
        <v>76</v>
      </c>
      <c r="F81" s="51">
        <v>104</v>
      </c>
    </row>
    <row r="82" spans="5:6" ht="16.2" thickBot="1">
      <c r="E82" s="48">
        <v>77</v>
      </c>
      <c r="F82" s="49">
        <v>105</v>
      </c>
    </row>
    <row r="83" spans="5:6" ht="16.2" thickBot="1">
      <c r="E83" s="48">
        <v>78</v>
      </c>
      <c r="F83" s="49">
        <v>105</v>
      </c>
    </row>
    <row r="84" spans="5:6" ht="16.2" thickBot="1">
      <c r="E84" s="48">
        <v>79</v>
      </c>
      <c r="F84" s="49">
        <v>105</v>
      </c>
    </row>
    <row r="85" spans="5:6" ht="16.2" thickBot="1">
      <c r="E85" s="52">
        <v>80</v>
      </c>
      <c r="F85" s="53">
        <v>105</v>
      </c>
    </row>
    <row r="86" spans="5:6" ht="16.8" thickTop="1" thickBot="1">
      <c r="E86" s="46">
        <v>81</v>
      </c>
      <c r="F86" s="47">
        <v>106</v>
      </c>
    </row>
    <row r="87" spans="5:6" ht="16.2" thickBot="1">
      <c r="E87" s="48">
        <v>82</v>
      </c>
      <c r="F87" s="49">
        <v>106</v>
      </c>
    </row>
    <row r="88" spans="5:6" ht="16.2" thickBot="1">
      <c r="E88" s="48">
        <v>83</v>
      </c>
      <c r="F88" s="49">
        <v>106</v>
      </c>
    </row>
    <row r="89" spans="5:6" ht="16.2" thickBot="1">
      <c r="E89" s="48">
        <v>84</v>
      </c>
      <c r="F89" s="49">
        <v>106</v>
      </c>
    </row>
    <row r="90" spans="5:6" ht="16.2" thickBot="1">
      <c r="E90" s="48">
        <v>85</v>
      </c>
      <c r="F90" s="49">
        <v>107</v>
      </c>
    </row>
    <row r="91" spans="5:6" ht="16.2" thickBot="1">
      <c r="E91" s="48">
        <v>86</v>
      </c>
      <c r="F91" s="49">
        <v>107</v>
      </c>
    </row>
    <row r="92" spans="5:6" ht="16.2" thickBot="1">
      <c r="E92" s="48">
        <v>87</v>
      </c>
      <c r="F92" s="49">
        <v>107</v>
      </c>
    </row>
    <row r="93" spans="5:6" ht="16.2" thickBot="1">
      <c r="E93" s="48">
        <v>88</v>
      </c>
      <c r="F93" s="49">
        <v>108</v>
      </c>
    </row>
    <row r="94" spans="5:6" ht="16.2" thickBot="1">
      <c r="E94" s="48">
        <v>89</v>
      </c>
      <c r="F94" s="49">
        <v>108</v>
      </c>
    </row>
    <row r="95" spans="5:6" ht="16.2" thickBot="1">
      <c r="E95" s="48">
        <v>90</v>
      </c>
      <c r="F95" s="49">
        <v>108</v>
      </c>
    </row>
    <row r="96" spans="5:6" ht="16.2" thickBot="1">
      <c r="E96" s="48">
        <v>91</v>
      </c>
      <c r="F96" s="49">
        <v>109</v>
      </c>
    </row>
    <row r="97" spans="5:6" ht="16.2" thickBot="1">
      <c r="E97" s="48">
        <v>92</v>
      </c>
      <c r="F97" s="49">
        <v>109</v>
      </c>
    </row>
    <row r="98" spans="5:6" ht="16.2" thickBot="1">
      <c r="E98" s="48">
        <v>93</v>
      </c>
      <c r="F98" s="49">
        <v>109</v>
      </c>
    </row>
    <row r="99" spans="5:6" ht="16.2" thickBot="1">
      <c r="E99" s="48">
        <v>94</v>
      </c>
      <c r="F99" s="49">
        <v>110</v>
      </c>
    </row>
    <row r="100" spans="5:6" ht="16.2" thickBot="1">
      <c r="E100" s="48">
        <v>95</v>
      </c>
      <c r="F100" s="49">
        <v>110</v>
      </c>
    </row>
    <row r="101" spans="5:6" ht="16.2" thickBot="1">
      <c r="E101" s="48">
        <v>96</v>
      </c>
      <c r="F101" s="49">
        <v>110</v>
      </c>
    </row>
    <row r="102" spans="5:6" ht="16.2" thickBot="1">
      <c r="E102" s="48">
        <v>97</v>
      </c>
      <c r="F102" s="49">
        <v>111</v>
      </c>
    </row>
    <row r="103" spans="5:6" ht="16.2" thickBot="1">
      <c r="E103" s="48">
        <v>98</v>
      </c>
      <c r="F103" s="49">
        <v>111</v>
      </c>
    </row>
    <row r="104" spans="5:6" ht="16.2" thickBot="1">
      <c r="E104" s="48">
        <v>99</v>
      </c>
      <c r="F104" s="49">
        <v>112</v>
      </c>
    </row>
    <row r="105" spans="5:6" ht="16.2" thickBot="1">
      <c r="E105" s="48">
        <v>100</v>
      </c>
      <c r="F105" s="49">
        <v>112</v>
      </c>
    </row>
    <row r="106" spans="5:6" ht="16.2" thickBot="1">
      <c r="E106" s="48">
        <v>101</v>
      </c>
      <c r="F106" s="49">
        <v>113</v>
      </c>
    </row>
    <row r="107" spans="5:6" ht="16.2" thickBot="1">
      <c r="E107" s="48">
        <v>102</v>
      </c>
      <c r="F107" s="49">
        <v>113</v>
      </c>
    </row>
    <row r="108" spans="5:6" ht="16.2" thickBot="1">
      <c r="E108" s="48">
        <v>103</v>
      </c>
      <c r="F108" s="49">
        <v>114</v>
      </c>
    </row>
    <row r="109" spans="5:6" ht="16.2" thickBot="1">
      <c r="E109" s="48">
        <v>104</v>
      </c>
      <c r="F109" s="49">
        <v>115</v>
      </c>
    </row>
    <row r="110" spans="5:6" ht="16.2" thickBot="1">
      <c r="E110" s="48">
        <v>105</v>
      </c>
      <c r="F110" s="49">
        <v>116</v>
      </c>
    </row>
    <row r="111" spans="5:6" ht="16.2" thickBot="1">
      <c r="E111" s="48">
        <v>106</v>
      </c>
      <c r="F111" s="49">
        <v>117</v>
      </c>
    </row>
    <row r="112" spans="5:6" ht="16.2" thickBot="1">
      <c r="E112" s="48">
        <v>107</v>
      </c>
      <c r="F112" s="49">
        <v>118</v>
      </c>
    </row>
    <row r="113" spans="5:6" ht="16.2" thickBot="1">
      <c r="E113" s="48">
        <v>108</v>
      </c>
      <c r="F113" s="49">
        <v>119</v>
      </c>
    </row>
    <row r="114" spans="5:6" ht="16.2" thickBot="1">
      <c r="E114" s="48">
        <v>109</v>
      </c>
      <c r="F114" s="49">
        <v>120</v>
      </c>
    </row>
    <row r="115" spans="5:6" ht="16.2" thickBot="1">
      <c r="E115" s="52">
        <v>110</v>
      </c>
      <c r="F115" s="53">
        <v>120</v>
      </c>
    </row>
    <row r="116" spans="5:6" ht="16.2" thickTop="1"/>
  </sheetData>
  <mergeCells count="7">
    <mergeCell ref="A1:F1"/>
    <mergeCell ref="E2:F2"/>
    <mergeCell ref="C3:C4"/>
    <mergeCell ref="A3:A4"/>
    <mergeCell ref="E3:E4"/>
    <mergeCell ref="A2:B2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9EFC-5D95-4CC0-A5FB-B2ED30810984}">
  <sheetPr codeName="Sheet2"/>
  <dimension ref="A1:P43"/>
  <sheetViews>
    <sheetView topLeftCell="A9" zoomScale="70" zoomScaleNormal="70" workbookViewId="0">
      <selection activeCell="T29" sqref="T29"/>
    </sheetView>
  </sheetViews>
  <sheetFormatPr defaultColWidth="11.19921875" defaultRowHeight="15.6"/>
  <cols>
    <col min="1" max="1" width="13.19921875" style="32" customWidth="1"/>
    <col min="2" max="2" width="7.19921875" style="32" bestFit="1" customWidth="1"/>
    <col min="3" max="6" width="7.5" style="32" customWidth="1"/>
    <col min="7" max="7" width="4.19921875" style="32" customWidth="1"/>
    <col min="8" max="8" width="13.19921875" style="32" customWidth="1"/>
    <col min="9" max="10" width="7.5" style="32" customWidth="1"/>
    <col min="11" max="11" width="4.19921875" style="32" customWidth="1"/>
    <col min="12" max="12" width="13.19921875" style="32" customWidth="1"/>
    <col min="13" max="16" width="7.5" style="32" customWidth="1"/>
    <col min="17" max="17" width="3.796875" style="32" customWidth="1"/>
    <col min="18" max="16384" width="11.19921875" style="32"/>
  </cols>
  <sheetData>
    <row r="1" spans="1:16" ht="55.2" customHeight="1">
      <c r="A1" s="67" t="s">
        <v>7</v>
      </c>
      <c r="B1" s="67"/>
      <c r="C1" s="67"/>
      <c r="D1" s="67"/>
      <c r="E1" s="67"/>
      <c r="F1" s="67"/>
      <c r="G1" s="33"/>
      <c r="H1" s="67" t="s">
        <v>8</v>
      </c>
      <c r="I1" s="67"/>
      <c r="J1" s="67"/>
      <c r="K1" s="33"/>
      <c r="L1" s="67" t="s">
        <v>1</v>
      </c>
      <c r="M1" s="67"/>
      <c r="N1" s="67"/>
      <c r="O1" s="67"/>
      <c r="P1" s="67"/>
    </row>
    <row r="2" spans="1:16" s="36" customFormat="1" ht="28.95" customHeight="1">
      <c r="A2" s="38" t="s">
        <v>9</v>
      </c>
      <c r="B2" s="38" t="s">
        <v>10</v>
      </c>
      <c r="C2" s="38" t="s">
        <v>11</v>
      </c>
      <c r="D2" s="38" t="s">
        <v>12</v>
      </c>
      <c r="E2" s="38" t="s">
        <v>13</v>
      </c>
      <c r="F2" s="38" t="s">
        <v>5</v>
      </c>
      <c r="G2" s="37"/>
      <c r="H2" s="38" t="s">
        <v>9</v>
      </c>
      <c r="I2" s="38" t="s">
        <v>13</v>
      </c>
      <c r="J2" s="38" t="s">
        <v>5</v>
      </c>
      <c r="K2" s="37"/>
      <c r="L2" s="38" t="s">
        <v>9</v>
      </c>
      <c r="M2" s="38" t="s">
        <v>14</v>
      </c>
      <c r="N2" s="38" t="s">
        <v>15</v>
      </c>
      <c r="O2" s="38" t="s">
        <v>13</v>
      </c>
      <c r="P2" s="38" t="s">
        <v>5</v>
      </c>
    </row>
    <row r="3" spans="1:16" s="34" customFormat="1" ht="14.55" customHeight="1">
      <c r="A3" s="39">
        <f>README!A8</f>
        <v>0</v>
      </c>
      <c r="B3" s="39">
        <f>MATHS!B5</f>
        <v>0</v>
      </c>
      <c r="C3" s="39">
        <f>MATHS!C5</f>
        <v>0</v>
      </c>
      <c r="D3" s="39">
        <f>MATHS!D5</f>
        <v>0</v>
      </c>
      <c r="E3" s="39">
        <f>SUM(B3:D3)</f>
        <v>0</v>
      </c>
      <c r="F3" s="39">
        <f>LOOKUP(E3, 'Scaled Scores'!E5:E115, 'Scaled Scores'!F5:F115)</f>
        <v>0</v>
      </c>
      <c r="G3" s="35"/>
      <c r="H3" s="39">
        <f>README!A8</f>
        <v>0</v>
      </c>
      <c r="I3" s="39">
        <f>READING!B4</f>
        <v>0</v>
      </c>
      <c r="J3" s="39">
        <f>LOOKUP(I3, 'Scaled Scores'!C5:C55, 'Scaled Scores'!D5:D55)</f>
        <v>0</v>
      </c>
      <c r="K3" s="35"/>
      <c r="L3" s="39">
        <f>README!A8</f>
        <v>0</v>
      </c>
      <c r="M3" s="39">
        <f>SPaG!B3</f>
        <v>0</v>
      </c>
      <c r="N3" s="39">
        <f>SPaG!C3</f>
        <v>0</v>
      </c>
      <c r="O3" s="39">
        <f>SPaG!D3</f>
        <v>0</v>
      </c>
      <c r="P3" s="39">
        <f>LOOKUP(O3, 'Scaled Scores'!A5:A75, 'Scaled Scores'!B5:B75)</f>
        <v>0</v>
      </c>
    </row>
    <row r="4" spans="1:16" s="34" customFormat="1" ht="14.55" customHeight="1">
      <c r="A4" s="39">
        <f>README!A9</f>
        <v>0</v>
      </c>
      <c r="B4" s="39">
        <f>MATHS!B6</f>
        <v>0</v>
      </c>
      <c r="C4" s="39">
        <f>MATHS!C6</f>
        <v>0</v>
      </c>
      <c r="D4" s="39">
        <f>MATHS!D6</f>
        <v>0</v>
      </c>
      <c r="E4" s="39">
        <f t="shared" ref="E4:E34" si="0">SUM(B4:D4)</f>
        <v>0</v>
      </c>
      <c r="F4" s="39">
        <f>LOOKUP(E4, 'Scaled Scores'!E5:E115, 'Scaled Scores'!F5:F115)</f>
        <v>0</v>
      </c>
      <c r="G4" s="35"/>
      <c r="H4" s="39">
        <f>README!A9</f>
        <v>0</v>
      </c>
      <c r="I4" s="39">
        <f>READING!B5</f>
        <v>0</v>
      </c>
      <c r="J4" s="39">
        <f>LOOKUP(I4, 'Scaled Scores'!C5:C55, 'Scaled Scores'!D5:D55)</f>
        <v>0</v>
      </c>
      <c r="K4" s="35"/>
      <c r="L4" s="39">
        <f>README!A9</f>
        <v>0</v>
      </c>
      <c r="M4" s="39">
        <f>SPaG!B4</f>
        <v>0</v>
      </c>
      <c r="N4" s="39">
        <f>SPaG!C4</f>
        <v>0</v>
      </c>
      <c r="O4" s="39">
        <f>SPaG!D4</f>
        <v>0</v>
      </c>
      <c r="P4" s="39">
        <f>LOOKUP(O4, 'Scaled Scores'!A5:A75, 'Scaled Scores'!B5:B75)</f>
        <v>0</v>
      </c>
    </row>
    <row r="5" spans="1:16" s="34" customFormat="1" ht="14.55" customHeight="1">
      <c r="A5" s="39">
        <f>README!A10</f>
        <v>0</v>
      </c>
      <c r="B5" s="39">
        <f>MATHS!B7</f>
        <v>0</v>
      </c>
      <c r="C5" s="39">
        <f>MATHS!C7</f>
        <v>0</v>
      </c>
      <c r="D5" s="39">
        <f>MATHS!D7</f>
        <v>0</v>
      </c>
      <c r="E5" s="39">
        <f t="shared" si="0"/>
        <v>0</v>
      </c>
      <c r="F5" s="39">
        <f>LOOKUP(E5, 'Scaled Scores'!E5:E115, 'Scaled Scores'!F5:F115)</f>
        <v>0</v>
      </c>
      <c r="G5" s="35"/>
      <c r="H5" s="39">
        <f>README!A10</f>
        <v>0</v>
      </c>
      <c r="I5" s="39">
        <f>READING!B6</f>
        <v>0</v>
      </c>
      <c r="J5" s="39">
        <f>LOOKUP(I5, 'Scaled Scores'!C5:C55, 'Scaled Scores'!D5:D55)</f>
        <v>0</v>
      </c>
      <c r="K5" s="35"/>
      <c r="L5" s="39">
        <f>README!A10</f>
        <v>0</v>
      </c>
      <c r="M5" s="39">
        <f>SPaG!B5</f>
        <v>0</v>
      </c>
      <c r="N5" s="39">
        <f>SPaG!C5</f>
        <v>0</v>
      </c>
      <c r="O5" s="39">
        <f>SPaG!D5</f>
        <v>0</v>
      </c>
      <c r="P5" s="39">
        <f>LOOKUP(O5, 'Scaled Scores'!A5:A75, 'Scaled Scores'!B5:B75)</f>
        <v>0</v>
      </c>
    </row>
    <row r="6" spans="1:16" s="34" customFormat="1" ht="14.55" customHeight="1">
      <c r="A6" s="39">
        <f>README!A11</f>
        <v>0</v>
      </c>
      <c r="B6" s="39">
        <f>MATHS!B8</f>
        <v>0</v>
      </c>
      <c r="C6" s="39">
        <f>MATHS!C8</f>
        <v>0</v>
      </c>
      <c r="D6" s="39">
        <f>MATHS!D8</f>
        <v>0</v>
      </c>
      <c r="E6" s="39">
        <f t="shared" si="0"/>
        <v>0</v>
      </c>
      <c r="F6" s="39">
        <f>LOOKUP(E6, 'Scaled Scores'!E5:E115, 'Scaled Scores'!F5:F115)</f>
        <v>0</v>
      </c>
      <c r="G6" s="35"/>
      <c r="H6" s="39">
        <f>README!A11</f>
        <v>0</v>
      </c>
      <c r="I6" s="39">
        <f>READING!B7</f>
        <v>0</v>
      </c>
      <c r="J6" s="39">
        <f>LOOKUP(I6, 'Scaled Scores'!C5:C55, 'Scaled Scores'!D5:D55)</f>
        <v>0</v>
      </c>
      <c r="K6" s="35"/>
      <c r="L6" s="39">
        <f>README!A11</f>
        <v>0</v>
      </c>
      <c r="M6" s="39">
        <f>SPaG!B6</f>
        <v>0</v>
      </c>
      <c r="N6" s="39">
        <f>SPaG!C6</f>
        <v>0</v>
      </c>
      <c r="O6" s="39">
        <f>SPaG!D6</f>
        <v>0</v>
      </c>
      <c r="P6" s="39">
        <f>LOOKUP(O6, 'Scaled Scores'!A5:A75, 'Scaled Scores'!B5:B75)</f>
        <v>0</v>
      </c>
    </row>
    <row r="7" spans="1:16" s="34" customFormat="1" ht="14.55" customHeight="1">
      <c r="A7" s="39">
        <f>README!A12</f>
        <v>0</v>
      </c>
      <c r="B7" s="39">
        <f>MATHS!B9</f>
        <v>0</v>
      </c>
      <c r="C7" s="39">
        <f>MATHS!C9</f>
        <v>0</v>
      </c>
      <c r="D7" s="39">
        <f>MATHS!D9</f>
        <v>0</v>
      </c>
      <c r="E7" s="39">
        <f t="shared" si="0"/>
        <v>0</v>
      </c>
      <c r="F7" s="39">
        <f>LOOKUP(E7, 'Scaled Scores'!E5:E115, 'Scaled Scores'!F5:F115)</f>
        <v>0</v>
      </c>
      <c r="G7" s="35"/>
      <c r="H7" s="39">
        <f>README!A12</f>
        <v>0</v>
      </c>
      <c r="I7" s="39">
        <f>READING!B8</f>
        <v>0</v>
      </c>
      <c r="J7" s="39">
        <f>LOOKUP(I7, 'Scaled Scores'!C5:C55, 'Scaled Scores'!D5:D55)</f>
        <v>0</v>
      </c>
      <c r="K7" s="35"/>
      <c r="L7" s="39">
        <f>README!A12</f>
        <v>0</v>
      </c>
      <c r="M7" s="39">
        <f>SPaG!B7</f>
        <v>0</v>
      </c>
      <c r="N7" s="39">
        <f>SPaG!C7</f>
        <v>0</v>
      </c>
      <c r="O7" s="39">
        <f>SPaG!D7</f>
        <v>0</v>
      </c>
      <c r="P7" s="39">
        <f>LOOKUP(O7, 'Scaled Scores'!A5:A75, 'Scaled Scores'!B5:B75)</f>
        <v>0</v>
      </c>
    </row>
    <row r="8" spans="1:16" s="34" customFormat="1" ht="14.55" customHeight="1">
      <c r="A8" s="39">
        <f>README!A13</f>
        <v>0</v>
      </c>
      <c r="B8" s="39">
        <f>MATHS!B10</f>
        <v>0</v>
      </c>
      <c r="C8" s="39">
        <f>MATHS!C10</f>
        <v>0</v>
      </c>
      <c r="D8" s="39">
        <f>MATHS!D10</f>
        <v>0</v>
      </c>
      <c r="E8" s="39">
        <f t="shared" si="0"/>
        <v>0</v>
      </c>
      <c r="F8" s="39">
        <f>LOOKUP(E8, 'Scaled Scores'!E5:E115, 'Scaled Scores'!F5:F115)</f>
        <v>0</v>
      </c>
      <c r="G8" s="35"/>
      <c r="H8" s="39">
        <f>README!A13</f>
        <v>0</v>
      </c>
      <c r="I8" s="39">
        <f>READING!B9</f>
        <v>0</v>
      </c>
      <c r="J8" s="39">
        <f>LOOKUP(I8, 'Scaled Scores'!C5:C55, 'Scaled Scores'!D5:D55)</f>
        <v>0</v>
      </c>
      <c r="K8" s="35"/>
      <c r="L8" s="39">
        <f>README!A13</f>
        <v>0</v>
      </c>
      <c r="M8" s="39">
        <f>SPaG!B8</f>
        <v>0</v>
      </c>
      <c r="N8" s="39">
        <f>SPaG!C8</f>
        <v>0</v>
      </c>
      <c r="O8" s="39">
        <f>SPaG!D8</f>
        <v>0</v>
      </c>
      <c r="P8" s="39">
        <f>LOOKUP(O8, 'Scaled Scores'!A5:A75, 'Scaled Scores'!B5:B75)</f>
        <v>0</v>
      </c>
    </row>
    <row r="9" spans="1:16" s="34" customFormat="1" ht="14.55" customHeight="1">
      <c r="A9" s="39">
        <f>README!A14</f>
        <v>0</v>
      </c>
      <c r="B9" s="39">
        <f>MATHS!B11</f>
        <v>0</v>
      </c>
      <c r="C9" s="39">
        <f>MATHS!C11</f>
        <v>0</v>
      </c>
      <c r="D9" s="39">
        <f>MATHS!D11</f>
        <v>0</v>
      </c>
      <c r="E9" s="39">
        <f t="shared" si="0"/>
        <v>0</v>
      </c>
      <c r="F9" s="39">
        <f>LOOKUP(E9, 'Scaled Scores'!E5:E115, 'Scaled Scores'!F5:F115)</f>
        <v>0</v>
      </c>
      <c r="G9" s="35"/>
      <c r="H9" s="39">
        <f>README!A14</f>
        <v>0</v>
      </c>
      <c r="I9" s="39">
        <f>READING!B10</f>
        <v>0</v>
      </c>
      <c r="J9" s="39">
        <f>LOOKUP(I9, 'Scaled Scores'!C5:C55, 'Scaled Scores'!D5:D55)</f>
        <v>0</v>
      </c>
      <c r="K9" s="35"/>
      <c r="L9" s="39">
        <f>README!A14</f>
        <v>0</v>
      </c>
      <c r="M9" s="39">
        <f>SPaG!B9</f>
        <v>0</v>
      </c>
      <c r="N9" s="39">
        <f>SPaG!C9</f>
        <v>0</v>
      </c>
      <c r="O9" s="39">
        <f>SPaG!D9</f>
        <v>0</v>
      </c>
      <c r="P9" s="39">
        <f>LOOKUP(O9, 'Scaled Scores'!A5:A75, 'Scaled Scores'!B5:B75)</f>
        <v>0</v>
      </c>
    </row>
    <row r="10" spans="1:16" s="34" customFormat="1" ht="14.55" customHeight="1">
      <c r="A10" s="39">
        <f>README!A15</f>
        <v>0</v>
      </c>
      <c r="B10" s="39">
        <f>MATHS!B12</f>
        <v>0</v>
      </c>
      <c r="C10" s="39">
        <f>MATHS!C12</f>
        <v>0</v>
      </c>
      <c r="D10" s="39">
        <f>MATHS!D12</f>
        <v>0</v>
      </c>
      <c r="E10" s="39">
        <f t="shared" si="0"/>
        <v>0</v>
      </c>
      <c r="F10" s="39">
        <f>LOOKUP(E10, 'Scaled Scores'!E5:E115, 'Scaled Scores'!F5:F115)</f>
        <v>0</v>
      </c>
      <c r="G10" s="35"/>
      <c r="H10" s="39">
        <f>README!A15</f>
        <v>0</v>
      </c>
      <c r="I10" s="39">
        <f>READING!B11</f>
        <v>0</v>
      </c>
      <c r="J10" s="39">
        <f>LOOKUP(I10, 'Scaled Scores'!C5:C55, 'Scaled Scores'!D5:D55)</f>
        <v>0</v>
      </c>
      <c r="K10" s="35"/>
      <c r="L10" s="39">
        <f>README!A15</f>
        <v>0</v>
      </c>
      <c r="M10" s="39">
        <f>SPaG!B10</f>
        <v>0</v>
      </c>
      <c r="N10" s="39">
        <f>SPaG!C10</f>
        <v>0</v>
      </c>
      <c r="O10" s="39">
        <f>SPaG!D10</f>
        <v>0</v>
      </c>
      <c r="P10" s="39">
        <f>LOOKUP(O10, 'Scaled Scores'!A5:A75, 'Scaled Scores'!B5:B75)</f>
        <v>0</v>
      </c>
    </row>
    <row r="11" spans="1:16" s="34" customFormat="1" ht="14.55" customHeight="1">
      <c r="A11" s="39">
        <f>README!A16</f>
        <v>0</v>
      </c>
      <c r="B11" s="39">
        <f>MATHS!B13</f>
        <v>0</v>
      </c>
      <c r="C11" s="39">
        <f>MATHS!C13</f>
        <v>0</v>
      </c>
      <c r="D11" s="39">
        <f>MATHS!D13</f>
        <v>0</v>
      </c>
      <c r="E11" s="39">
        <f t="shared" si="0"/>
        <v>0</v>
      </c>
      <c r="F11" s="39">
        <f>LOOKUP(E11, 'Scaled Scores'!E5:E115, 'Scaled Scores'!F5:F115)</f>
        <v>0</v>
      </c>
      <c r="G11" s="35"/>
      <c r="H11" s="39">
        <f>README!A16</f>
        <v>0</v>
      </c>
      <c r="I11" s="39">
        <f>READING!B12</f>
        <v>0</v>
      </c>
      <c r="J11" s="39">
        <f>LOOKUP(I11, 'Scaled Scores'!C5:C55, 'Scaled Scores'!D5:D55)</f>
        <v>0</v>
      </c>
      <c r="K11" s="35"/>
      <c r="L11" s="39">
        <f>README!A16</f>
        <v>0</v>
      </c>
      <c r="M11" s="39">
        <f>SPaG!B11</f>
        <v>0</v>
      </c>
      <c r="N11" s="39">
        <f>SPaG!C11</f>
        <v>0</v>
      </c>
      <c r="O11" s="39">
        <f>SPaG!D11</f>
        <v>0</v>
      </c>
      <c r="P11" s="39">
        <f>LOOKUP(O11, 'Scaled Scores'!A5:A75, 'Scaled Scores'!B5:B75)</f>
        <v>0</v>
      </c>
    </row>
    <row r="12" spans="1:16" s="34" customFormat="1" ht="14.55" customHeight="1">
      <c r="A12" s="39">
        <f>README!A17</f>
        <v>0</v>
      </c>
      <c r="B12" s="39">
        <f>MATHS!B14</f>
        <v>0</v>
      </c>
      <c r="C12" s="39">
        <f>MATHS!C14</f>
        <v>0</v>
      </c>
      <c r="D12" s="39">
        <f>MATHS!D14</f>
        <v>0</v>
      </c>
      <c r="E12" s="39">
        <f t="shared" si="0"/>
        <v>0</v>
      </c>
      <c r="F12" s="39">
        <f>LOOKUP(E12, 'Scaled Scores'!E5:E115, 'Scaled Scores'!F5:F115)</f>
        <v>0</v>
      </c>
      <c r="G12" s="35"/>
      <c r="H12" s="39">
        <f>README!A17</f>
        <v>0</v>
      </c>
      <c r="I12" s="39">
        <f>READING!B13</f>
        <v>0</v>
      </c>
      <c r="J12" s="39">
        <f>LOOKUP(I12, 'Scaled Scores'!C5:C55, 'Scaled Scores'!D5:D55)</f>
        <v>0</v>
      </c>
      <c r="K12" s="35"/>
      <c r="L12" s="39">
        <f>README!A17</f>
        <v>0</v>
      </c>
      <c r="M12" s="39">
        <f>SPaG!B12</f>
        <v>0</v>
      </c>
      <c r="N12" s="39">
        <f>SPaG!C12</f>
        <v>0</v>
      </c>
      <c r="O12" s="39">
        <f>SPaG!D12</f>
        <v>0</v>
      </c>
      <c r="P12" s="39">
        <f>LOOKUP(O12, 'Scaled Scores'!A5:A75, 'Scaled Scores'!B5:B75)</f>
        <v>0</v>
      </c>
    </row>
    <row r="13" spans="1:16" s="34" customFormat="1" ht="14.55" customHeight="1">
      <c r="A13" s="39">
        <f>README!A18</f>
        <v>0</v>
      </c>
      <c r="B13" s="39">
        <f>MATHS!B15</f>
        <v>0</v>
      </c>
      <c r="C13" s="39">
        <f>MATHS!C15</f>
        <v>0</v>
      </c>
      <c r="D13" s="39">
        <f>MATHS!D15</f>
        <v>0</v>
      </c>
      <c r="E13" s="39">
        <f t="shared" si="0"/>
        <v>0</v>
      </c>
      <c r="F13" s="39">
        <f>LOOKUP(E13, 'Scaled Scores'!E5:E115, 'Scaled Scores'!F5:F115)</f>
        <v>0</v>
      </c>
      <c r="G13" s="35"/>
      <c r="H13" s="39">
        <f>README!A18</f>
        <v>0</v>
      </c>
      <c r="I13" s="39">
        <f>READING!B14</f>
        <v>0</v>
      </c>
      <c r="J13" s="39">
        <f>LOOKUP(I13, 'Scaled Scores'!C5:C55, 'Scaled Scores'!D5:D55)</f>
        <v>0</v>
      </c>
      <c r="K13" s="35"/>
      <c r="L13" s="39">
        <f>README!A18</f>
        <v>0</v>
      </c>
      <c r="M13" s="39">
        <f>SPaG!B13</f>
        <v>0</v>
      </c>
      <c r="N13" s="39">
        <f>SPaG!C13</f>
        <v>0</v>
      </c>
      <c r="O13" s="39">
        <f>SPaG!D13</f>
        <v>0</v>
      </c>
      <c r="P13" s="39">
        <f>LOOKUP(O13, 'Scaled Scores'!A5:A75, 'Scaled Scores'!B5:B75)</f>
        <v>0</v>
      </c>
    </row>
    <row r="14" spans="1:16" s="34" customFormat="1" ht="14.55" customHeight="1">
      <c r="A14" s="39">
        <f>README!A19</f>
        <v>0</v>
      </c>
      <c r="B14" s="39">
        <f>MATHS!B16</f>
        <v>0</v>
      </c>
      <c r="C14" s="39">
        <f>MATHS!C16</f>
        <v>0</v>
      </c>
      <c r="D14" s="39">
        <f>MATHS!D16</f>
        <v>0</v>
      </c>
      <c r="E14" s="39">
        <f t="shared" si="0"/>
        <v>0</v>
      </c>
      <c r="F14" s="39">
        <f>LOOKUP(E14, 'Scaled Scores'!E5:E115, 'Scaled Scores'!F5:F115)</f>
        <v>0</v>
      </c>
      <c r="G14" s="35"/>
      <c r="H14" s="39">
        <f>README!A19</f>
        <v>0</v>
      </c>
      <c r="I14" s="39">
        <f>READING!B15</f>
        <v>0</v>
      </c>
      <c r="J14" s="39">
        <f>LOOKUP(I14, 'Scaled Scores'!C5:C55, 'Scaled Scores'!D5:D55)</f>
        <v>0</v>
      </c>
      <c r="K14" s="35"/>
      <c r="L14" s="39">
        <f>README!A19</f>
        <v>0</v>
      </c>
      <c r="M14" s="39">
        <f>SPaG!B14</f>
        <v>0</v>
      </c>
      <c r="N14" s="39">
        <f>SPaG!C14</f>
        <v>0</v>
      </c>
      <c r="O14" s="39">
        <f>SPaG!D14</f>
        <v>0</v>
      </c>
      <c r="P14" s="39">
        <f>LOOKUP(O14, 'Scaled Scores'!A5:A75, 'Scaled Scores'!B5:B75)</f>
        <v>0</v>
      </c>
    </row>
    <row r="15" spans="1:16" s="34" customFormat="1" ht="14.55" customHeight="1">
      <c r="A15" s="39">
        <f>README!A20</f>
        <v>0</v>
      </c>
      <c r="B15" s="39">
        <f>MATHS!B17</f>
        <v>0</v>
      </c>
      <c r="C15" s="39">
        <f>MATHS!C17</f>
        <v>0</v>
      </c>
      <c r="D15" s="39">
        <f>MATHS!D17</f>
        <v>0</v>
      </c>
      <c r="E15" s="39">
        <f t="shared" si="0"/>
        <v>0</v>
      </c>
      <c r="F15" s="39">
        <f>LOOKUP(E15, 'Scaled Scores'!E5:E115, 'Scaled Scores'!F5:F115)</f>
        <v>0</v>
      </c>
      <c r="G15" s="35"/>
      <c r="H15" s="39">
        <f>README!A20</f>
        <v>0</v>
      </c>
      <c r="I15" s="39">
        <f>READING!B16</f>
        <v>0</v>
      </c>
      <c r="J15" s="39">
        <f>LOOKUP(I15, 'Scaled Scores'!C5:C55, 'Scaled Scores'!D5:D55)</f>
        <v>0</v>
      </c>
      <c r="K15" s="35"/>
      <c r="L15" s="39">
        <f>README!A20</f>
        <v>0</v>
      </c>
      <c r="M15" s="39">
        <f>SPaG!B15</f>
        <v>0</v>
      </c>
      <c r="N15" s="39">
        <f>SPaG!C15</f>
        <v>0</v>
      </c>
      <c r="O15" s="39">
        <f>SPaG!D15</f>
        <v>0</v>
      </c>
      <c r="P15" s="39">
        <f>LOOKUP(O15, 'Scaled Scores'!A5:A75, 'Scaled Scores'!B5:B75)</f>
        <v>0</v>
      </c>
    </row>
    <row r="16" spans="1:16" s="34" customFormat="1" ht="14.55" customHeight="1">
      <c r="A16" s="39">
        <f>README!A21</f>
        <v>0</v>
      </c>
      <c r="B16" s="39">
        <f>MATHS!B18</f>
        <v>0</v>
      </c>
      <c r="C16" s="39">
        <f>MATHS!C18</f>
        <v>0</v>
      </c>
      <c r="D16" s="39">
        <f>MATHS!D18</f>
        <v>0</v>
      </c>
      <c r="E16" s="39">
        <f t="shared" si="0"/>
        <v>0</v>
      </c>
      <c r="F16" s="39">
        <f>LOOKUP(E16, 'Scaled Scores'!E5:E115, 'Scaled Scores'!F5:F115)</f>
        <v>0</v>
      </c>
      <c r="G16" s="35"/>
      <c r="H16" s="39">
        <f>README!A21</f>
        <v>0</v>
      </c>
      <c r="I16" s="39">
        <f>READING!B17</f>
        <v>0</v>
      </c>
      <c r="J16" s="39">
        <f>LOOKUP(I16, 'Scaled Scores'!C5:C55, 'Scaled Scores'!D5:D55)</f>
        <v>0</v>
      </c>
      <c r="K16" s="35"/>
      <c r="L16" s="39">
        <f>README!A21</f>
        <v>0</v>
      </c>
      <c r="M16" s="39">
        <f>SPaG!B16</f>
        <v>0</v>
      </c>
      <c r="N16" s="39">
        <f>SPaG!C16</f>
        <v>0</v>
      </c>
      <c r="O16" s="39">
        <f>SPaG!D16</f>
        <v>0</v>
      </c>
      <c r="P16" s="39">
        <f>LOOKUP(O16, 'Scaled Scores'!A5:A75, 'Scaled Scores'!B5:B75)</f>
        <v>0</v>
      </c>
    </row>
    <row r="17" spans="1:16" s="34" customFormat="1" ht="14.55" customHeight="1">
      <c r="A17" s="39">
        <f>README!A22</f>
        <v>0</v>
      </c>
      <c r="B17" s="39">
        <f>MATHS!B19</f>
        <v>0</v>
      </c>
      <c r="C17" s="39">
        <f>MATHS!C19</f>
        <v>0</v>
      </c>
      <c r="D17" s="39">
        <f>MATHS!D19</f>
        <v>0</v>
      </c>
      <c r="E17" s="39">
        <f t="shared" si="0"/>
        <v>0</v>
      </c>
      <c r="F17" s="39">
        <f>LOOKUP(E17, 'Scaled Scores'!E5:E115, 'Scaled Scores'!F5:F115)</f>
        <v>0</v>
      </c>
      <c r="G17" s="35"/>
      <c r="H17" s="39">
        <f>README!A22</f>
        <v>0</v>
      </c>
      <c r="I17" s="39">
        <f>READING!B18</f>
        <v>0</v>
      </c>
      <c r="J17" s="39">
        <f>LOOKUP(I17, 'Scaled Scores'!C5:C55, 'Scaled Scores'!D5:D55)</f>
        <v>0</v>
      </c>
      <c r="K17" s="35"/>
      <c r="L17" s="39">
        <f>README!A22</f>
        <v>0</v>
      </c>
      <c r="M17" s="39">
        <f>SPaG!B17</f>
        <v>0</v>
      </c>
      <c r="N17" s="39">
        <f>SPaG!C17</f>
        <v>0</v>
      </c>
      <c r="O17" s="39">
        <f>SPaG!D17</f>
        <v>0</v>
      </c>
      <c r="P17" s="39">
        <f>LOOKUP(O17, 'Scaled Scores'!A5:A75, 'Scaled Scores'!B5:B75)</f>
        <v>0</v>
      </c>
    </row>
    <row r="18" spans="1:16" s="34" customFormat="1" ht="14.55" customHeight="1">
      <c r="A18" s="39">
        <f>README!A23</f>
        <v>0</v>
      </c>
      <c r="B18" s="39">
        <f>MATHS!B20</f>
        <v>0</v>
      </c>
      <c r="C18" s="39">
        <f>MATHS!C20</f>
        <v>0</v>
      </c>
      <c r="D18" s="39">
        <f>MATHS!D20</f>
        <v>0</v>
      </c>
      <c r="E18" s="39">
        <f t="shared" si="0"/>
        <v>0</v>
      </c>
      <c r="F18" s="39">
        <f>LOOKUP(E18, 'Scaled Scores'!E5:E115, 'Scaled Scores'!F5:F115)</f>
        <v>0</v>
      </c>
      <c r="G18" s="35"/>
      <c r="H18" s="39">
        <f>README!A23</f>
        <v>0</v>
      </c>
      <c r="I18" s="39">
        <f>READING!B19</f>
        <v>0</v>
      </c>
      <c r="J18" s="39">
        <f>LOOKUP(I18, 'Scaled Scores'!C5:C55, 'Scaled Scores'!D5:D55)</f>
        <v>0</v>
      </c>
      <c r="K18" s="35"/>
      <c r="L18" s="39">
        <f>README!A23</f>
        <v>0</v>
      </c>
      <c r="M18" s="39">
        <f>SPaG!B18</f>
        <v>0</v>
      </c>
      <c r="N18" s="39">
        <f>SPaG!C18</f>
        <v>0</v>
      </c>
      <c r="O18" s="39">
        <f>SPaG!D18</f>
        <v>0</v>
      </c>
      <c r="P18" s="39">
        <f>LOOKUP(O18, 'Scaled Scores'!A5:A75, 'Scaled Scores'!B5:B75)</f>
        <v>0</v>
      </c>
    </row>
    <row r="19" spans="1:16" s="34" customFormat="1" ht="14.55" customHeight="1">
      <c r="A19" s="39">
        <f>README!A24</f>
        <v>0</v>
      </c>
      <c r="B19" s="39">
        <f>MATHS!B21</f>
        <v>0</v>
      </c>
      <c r="C19" s="39">
        <f>MATHS!C21</f>
        <v>0</v>
      </c>
      <c r="D19" s="39">
        <f>MATHS!D21</f>
        <v>0</v>
      </c>
      <c r="E19" s="39">
        <f t="shared" si="0"/>
        <v>0</v>
      </c>
      <c r="F19" s="39">
        <f>LOOKUP(E19, 'Scaled Scores'!E5:E115, 'Scaled Scores'!F5:F115)</f>
        <v>0</v>
      </c>
      <c r="G19" s="35"/>
      <c r="H19" s="39">
        <f>README!A24</f>
        <v>0</v>
      </c>
      <c r="I19" s="39">
        <f>READING!B20</f>
        <v>0</v>
      </c>
      <c r="J19" s="39">
        <f>LOOKUP(I19, 'Scaled Scores'!C5:C55, 'Scaled Scores'!D5:D55)</f>
        <v>0</v>
      </c>
      <c r="K19" s="35"/>
      <c r="L19" s="39">
        <f>README!A24</f>
        <v>0</v>
      </c>
      <c r="M19" s="39">
        <f>SPaG!B19</f>
        <v>0</v>
      </c>
      <c r="N19" s="39">
        <f>SPaG!C19</f>
        <v>0</v>
      </c>
      <c r="O19" s="39">
        <f>SPaG!D19</f>
        <v>0</v>
      </c>
      <c r="P19" s="39">
        <f>LOOKUP(O19, 'Scaled Scores'!A5:A75, 'Scaled Scores'!B5:B75)</f>
        <v>0</v>
      </c>
    </row>
    <row r="20" spans="1:16" s="34" customFormat="1" ht="14.55" customHeight="1">
      <c r="A20" s="39">
        <f>README!A25</f>
        <v>0</v>
      </c>
      <c r="B20" s="39">
        <f>MATHS!B22</f>
        <v>0</v>
      </c>
      <c r="C20" s="39">
        <f>MATHS!C22</f>
        <v>0</v>
      </c>
      <c r="D20" s="39">
        <f>MATHS!D22</f>
        <v>0</v>
      </c>
      <c r="E20" s="39">
        <f t="shared" si="0"/>
        <v>0</v>
      </c>
      <c r="F20" s="39">
        <f>LOOKUP(E20, 'Scaled Scores'!E5:E115, 'Scaled Scores'!F5:F115)</f>
        <v>0</v>
      </c>
      <c r="G20" s="35"/>
      <c r="H20" s="39">
        <f>README!A25</f>
        <v>0</v>
      </c>
      <c r="I20" s="39">
        <f>READING!B21</f>
        <v>0</v>
      </c>
      <c r="J20" s="39">
        <f>LOOKUP(I20, 'Scaled Scores'!C5:C55, 'Scaled Scores'!D5:D55)</f>
        <v>0</v>
      </c>
      <c r="K20" s="35"/>
      <c r="L20" s="39">
        <f>README!A25</f>
        <v>0</v>
      </c>
      <c r="M20" s="39">
        <f>SPaG!B20</f>
        <v>0</v>
      </c>
      <c r="N20" s="39">
        <f>SPaG!C20</f>
        <v>0</v>
      </c>
      <c r="O20" s="39">
        <f>SPaG!D20</f>
        <v>0</v>
      </c>
      <c r="P20" s="39">
        <f>LOOKUP(O20, 'Scaled Scores'!A5:A75, 'Scaled Scores'!B5:B75)</f>
        <v>0</v>
      </c>
    </row>
    <row r="21" spans="1:16" s="34" customFormat="1" ht="14.55" customHeight="1">
      <c r="A21" s="39">
        <f>README!A26</f>
        <v>0</v>
      </c>
      <c r="B21" s="39">
        <f>MATHS!B23</f>
        <v>0</v>
      </c>
      <c r="C21" s="39">
        <f>MATHS!C23</f>
        <v>0</v>
      </c>
      <c r="D21" s="39">
        <f>MATHS!D23</f>
        <v>0</v>
      </c>
      <c r="E21" s="39">
        <f t="shared" si="0"/>
        <v>0</v>
      </c>
      <c r="F21" s="39">
        <f>LOOKUP(E21, 'Scaled Scores'!E5:E115, 'Scaled Scores'!F5:F115)</f>
        <v>0</v>
      </c>
      <c r="G21" s="35"/>
      <c r="H21" s="39">
        <f>README!A26</f>
        <v>0</v>
      </c>
      <c r="I21" s="39">
        <f>READING!B22</f>
        <v>0</v>
      </c>
      <c r="J21" s="39">
        <f>LOOKUP(I21, 'Scaled Scores'!C5:C55, 'Scaled Scores'!D5:D55)</f>
        <v>0</v>
      </c>
      <c r="K21" s="35"/>
      <c r="L21" s="39">
        <f>README!A26</f>
        <v>0</v>
      </c>
      <c r="M21" s="39">
        <f>SPaG!B21</f>
        <v>0</v>
      </c>
      <c r="N21" s="39">
        <f>SPaG!C21</f>
        <v>0</v>
      </c>
      <c r="O21" s="39">
        <f>SPaG!D21</f>
        <v>0</v>
      </c>
      <c r="P21" s="39">
        <f>LOOKUP(O21, 'Scaled Scores'!A5:A75, 'Scaled Scores'!B5:B75)</f>
        <v>0</v>
      </c>
    </row>
    <row r="22" spans="1:16" s="34" customFormat="1" ht="14.55" customHeight="1">
      <c r="A22" s="39">
        <f>README!A27</f>
        <v>0</v>
      </c>
      <c r="B22" s="39">
        <f>MATHS!B24</f>
        <v>0</v>
      </c>
      <c r="C22" s="39">
        <f>MATHS!C24</f>
        <v>0</v>
      </c>
      <c r="D22" s="39">
        <f>MATHS!D24</f>
        <v>0</v>
      </c>
      <c r="E22" s="39">
        <f t="shared" si="0"/>
        <v>0</v>
      </c>
      <c r="F22" s="39">
        <f>LOOKUP(E22, 'Scaled Scores'!E5:E115, 'Scaled Scores'!F5:F115)</f>
        <v>0</v>
      </c>
      <c r="G22" s="35"/>
      <c r="H22" s="39">
        <f>README!A27</f>
        <v>0</v>
      </c>
      <c r="I22" s="39">
        <f>READING!B23</f>
        <v>0</v>
      </c>
      <c r="J22" s="39">
        <f>LOOKUP(I22, 'Scaled Scores'!C5:C55, 'Scaled Scores'!D5:D55)</f>
        <v>0</v>
      </c>
      <c r="K22" s="35"/>
      <c r="L22" s="39">
        <f>README!A27</f>
        <v>0</v>
      </c>
      <c r="M22" s="39">
        <f>SPaG!B22</f>
        <v>0</v>
      </c>
      <c r="N22" s="39">
        <f>SPaG!C22</f>
        <v>0</v>
      </c>
      <c r="O22" s="39">
        <f>SPaG!D22</f>
        <v>0</v>
      </c>
      <c r="P22" s="39">
        <f>LOOKUP(O22, 'Scaled Scores'!A5:A75, 'Scaled Scores'!B5:B75)</f>
        <v>0</v>
      </c>
    </row>
    <row r="23" spans="1:16" s="34" customFormat="1" ht="14.55" customHeight="1">
      <c r="A23" s="39">
        <f>README!A28</f>
        <v>0</v>
      </c>
      <c r="B23" s="39">
        <f>MATHS!B25</f>
        <v>0</v>
      </c>
      <c r="C23" s="39">
        <f>MATHS!C25</f>
        <v>0</v>
      </c>
      <c r="D23" s="39">
        <f>MATHS!D25</f>
        <v>0</v>
      </c>
      <c r="E23" s="39">
        <f t="shared" si="0"/>
        <v>0</v>
      </c>
      <c r="F23" s="39">
        <f>LOOKUP(E23, 'Scaled Scores'!E5:E115, 'Scaled Scores'!F5:F115)</f>
        <v>0</v>
      </c>
      <c r="G23" s="35"/>
      <c r="H23" s="39">
        <f>README!A28</f>
        <v>0</v>
      </c>
      <c r="I23" s="39">
        <f>READING!B24</f>
        <v>0</v>
      </c>
      <c r="J23" s="39">
        <f>LOOKUP(I23, 'Scaled Scores'!C5:C55, 'Scaled Scores'!D5:D55)</f>
        <v>0</v>
      </c>
      <c r="K23" s="35"/>
      <c r="L23" s="39">
        <f>README!A28</f>
        <v>0</v>
      </c>
      <c r="M23" s="39">
        <f>SPaG!B23</f>
        <v>0</v>
      </c>
      <c r="N23" s="39">
        <f>SPaG!C23</f>
        <v>0</v>
      </c>
      <c r="O23" s="39">
        <f>SPaG!D23</f>
        <v>0</v>
      </c>
      <c r="P23" s="39">
        <f>LOOKUP(O23, 'Scaled Scores'!A5:A75, 'Scaled Scores'!B5:B75)</f>
        <v>0</v>
      </c>
    </row>
    <row r="24" spans="1:16" s="34" customFormat="1" ht="14.55" customHeight="1">
      <c r="A24" s="39">
        <f>README!A29</f>
        <v>0</v>
      </c>
      <c r="B24" s="39">
        <f>MATHS!B26</f>
        <v>0</v>
      </c>
      <c r="C24" s="39">
        <f>MATHS!C26</f>
        <v>0</v>
      </c>
      <c r="D24" s="39">
        <f>MATHS!D26</f>
        <v>0</v>
      </c>
      <c r="E24" s="39">
        <f t="shared" si="0"/>
        <v>0</v>
      </c>
      <c r="F24" s="39">
        <f>LOOKUP(E24, 'Scaled Scores'!E5:E115, 'Scaled Scores'!F5:F115)</f>
        <v>0</v>
      </c>
      <c r="G24" s="35"/>
      <c r="H24" s="39">
        <f>README!A29</f>
        <v>0</v>
      </c>
      <c r="I24" s="39">
        <f>READING!B25</f>
        <v>0</v>
      </c>
      <c r="J24" s="39">
        <f>LOOKUP(I24, 'Scaled Scores'!C5:C55, 'Scaled Scores'!D5:D55)</f>
        <v>0</v>
      </c>
      <c r="K24" s="35"/>
      <c r="L24" s="39">
        <f>README!A29</f>
        <v>0</v>
      </c>
      <c r="M24" s="39">
        <f>SPaG!B24</f>
        <v>0</v>
      </c>
      <c r="N24" s="39">
        <f>SPaG!C24</f>
        <v>0</v>
      </c>
      <c r="O24" s="39">
        <f>SPaG!D24</f>
        <v>0</v>
      </c>
      <c r="P24" s="39">
        <f>LOOKUP(O24, 'Scaled Scores'!A5:A75, 'Scaled Scores'!B5:B75)</f>
        <v>0</v>
      </c>
    </row>
    <row r="25" spans="1:16" s="34" customFormat="1" ht="14.55" customHeight="1">
      <c r="A25" s="39">
        <f>README!A30</f>
        <v>0</v>
      </c>
      <c r="B25" s="39">
        <f>MATHS!B27</f>
        <v>0</v>
      </c>
      <c r="C25" s="39">
        <f>MATHS!C27</f>
        <v>0</v>
      </c>
      <c r="D25" s="39">
        <f>MATHS!D27</f>
        <v>0</v>
      </c>
      <c r="E25" s="39">
        <f t="shared" si="0"/>
        <v>0</v>
      </c>
      <c r="F25" s="39">
        <f>LOOKUP(E25, 'Scaled Scores'!E5:E115, 'Scaled Scores'!F5:F115)</f>
        <v>0</v>
      </c>
      <c r="G25" s="35"/>
      <c r="H25" s="39">
        <f>README!A30</f>
        <v>0</v>
      </c>
      <c r="I25" s="39">
        <f>READING!B26</f>
        <v>0</v>
      </c>
      <c r="J25" s="39">
        <f>LOOKUP(I25, 'Scaled Scores'!C5:C55, 'Scaled Scores'!D5:D55)</f>
        <v>0</v>
      </c>
      <c r="K25" s="35"/>
      <c r="L25" s="39">
        <f>README!A30</f>
        <v>0</v>
      </c>
      <c r="M25" s="39">
        <f>SPaG!B25</f>
        <v>0</v>
      </c>
      <c r="N25" s="39">
        <f>SPaG!C25</f>
        <v>0</v>
      </c>
      <c r="O25" s="39">
        <f>SPaG!D25</f>
        <v>0</v>
      </c>
      <c r="P25" s="39">
        <f>LOOKUP(O25, 'Scaled Scores'!A5:A75, 'Scaled Scores'!B5:B75)</f>
        <v>0</v>
      </c>
    </row>
    <row r="26" spans="1:16" s="34" customFormat="1" ht="14.55" customHeight="1">
      <c r="A26" s="39">
        <f>README!A31</f>
        <v>0</v>
      </c>
      <c r="B26" s="39">
        <f>MATHS!B28</f>
        <v>0</v>
      </c>
      <c r="C26" s="39">
        <f>MATHS!C28</f>
        <v>0</v>
      </c>
      <c r="D26" s="39">
        <f>MATHS!D28</f>
        <v>0</v>
      </c>
      <c r="E26" s="39">
        <f t="shared" si="0"/>
        <v>0</v>
      </c>
      <c r="F26" s="39">
        <f>LOOKUP(E26, 'Scaled Scores'!E5:E115, 'Scaled Scores'!F5:F115)</f>
        <v>0</v>
      </c>
      <c r="G26" s="35"/>
      <c r="H26" s="39">
        <f>README!A31</f>
        <v>0</v>
      </c>
      <c r="I26" s="39">
        <f>READING!B27</f>
        <v>0</v>
      </c>
      <c r="J26" s="39">
        <f>LOOKUP(I26, 'Scaled Scores'!C5:C55, 'Scaled Scores'!D5:D55)</f>
        <v>0</v>
      </c>
      <c r="K26" s="35"/>
      <c r="L26" s="39">
        <f>README!A31</f>
        <v>0</v>
      </c>
      <c r="M26" s="39">
        <f>SPaG!B26</f>
        <v>0</v>
      </c>
      <c r="N26" s="39">
        <f>SPaG!C26</f>
        <v>0</v>
      </c>
      <c r="O26" s="39">
        <f>SPaG!D26</f>
        <v>0</v>
      </c>
      <c r="P26" s="39">
        <f>LOOKUP(O26, 'Scaled Scores'!A5:A75, 'Scaled Scores'!B5:B75)</f>
        <v>0</v>
      </c>
    </row>
    <row r="27" spans="1:16" s="34" customFormat="1" ht="14.55" customHeight="1">
      <c r="A27" s="39">
        <f>README!A32</f>
        <v>0</v>
      </c>
      <c r="B27" s="39">
        <f>MATHS!B29</f>
        <v>0</v>
      </c>
      <c r="C27" s="39">
        <f>MATHS!C29</f>
        <v>0</v>
      </c>
      <c r="D27" s="39">
        <f>MATHS!D29</f>
        <v>0</v>
      </c>
      <c r="E27" s="39">
        <f t="shared" si="0"/>
        <v>0</v>
      </c>
      <c r="F27" s="39">
        <f>LOOKUP(E27, 'Scaled Scores'!E5:E115, 'Scaled Scores'!F5:F115)</f>
        <v>0</v>
      </c>
      <c r="G27" s="35"/>
      <c r="H27" s="39">
        <f>README!A32</f>
        <v>0</v>
      </c>
      <c r="I27" s="39">
        <f>READING!B28</f>
        <v>0</v>
      </c>
      <c r="J27" s="39">
        <f>LOOKUP(I27, 'Scaled Scores'!C5:C55, 'Scaled Scores'!D5:D55)</f>
        <v>0</v>
      </c>
      <c r="K27" s="35"/>
      <c r="L27" s="39">
        <f>README!A32</f>
        <v>0</v>
      </c>
      <c r="M27" s="39">
        <f>SPaG!B27</f>
        <v>0</v>
      </c>
      <c r="N27" s="39">
        <f>SPaG!C27</f>
        <v>0</v>
      </c>
      <c r="O27" s="39">
        <f>SPaG!D27</f>
        <v>0</v>
      </c>
      <c r="P27" s="39">
        <f>LOOKUP(O27, 'Scaled Scores'!A5:A75, 'Scaled Scores'!B5:B75)</f>
        <v>0</v>
      </c>
    </row>
    <row r="28" spans="1:16" s="34" customFormat="1" ht="14.55" customHeight="1">
      <c r="A28" s="39">
        <f>README!A33</f>
        <v>0</v>
      </c>
      <c r="B28" s="39">
        <f>MATHS!B30</f>
        <v>0</v>
      </c>
      <c r="C28" s="39">
        <f>MATHS!C30</f>
        <v>0</v>
      </c>
      <c r="D28" s="39">
        <f>MATHS!D30</f>
        <v>0</v>
      </c>
      <c r="E28" s="39">
        <f t="shared" si="0"/>
        <v>0</v>
      </c>
      <c r="F28" s="39">
        <f>LOOKUP(E28, 'Scaled Scores'!E5:E115, 'Scaled Scores'!F5:F115)</f>
        <v>0</v>
      </c>
      <c r="G28" s="35"/>
      <c r="H28" s="39">
        <f>README!A33</f>
        <v>0</v>
      </c>
      <c r="I28" s="39">
        <f>READING!B29</f>
        <v>0</v>
      </c>
      <c r="J28" s="39">
        <f>LOOKUP(I28, 'Scaled Scores'!C5:C55, 'Scaled Scores'!D5:D55)</f>
        <v>0</v>
      </c>
      <c r="K28" s="35"/>
      <c r="L28" s="39">
        <f>README!A33</f>
        <v>0</v>
      </c>
      <c r="M28" s="39">
        <f>SPaG!B28</f>
        <v>0</v>
      </c>
      <c r="N28" s="39">
        <f>SPaG!C28</f>
        <v>0</v>
      </c>
      <c r="O28" s="39">
        <f>SPaG!D28</f>
        <v>0</v>
      </c>
      <c r="P28" s="39">
        <f>LOOKUP(O28, 'Scaled Scores'!A5:A75, 'Scaled Scores'!B5:B75)</f>
        <v>0</v>
      </c>
    </row>
    <row r="29" spans="1:16" s="34" customFormat="1" ht="14.55" customHeight="1">
      <c r="A29" s="39">
        <f>README!A34</f>
        <v>0</v>
      </c>
      <c r="B29" s="39">
        <f>MATHS!B31</f>
        <v>0</v>
      </c>
      <c r="C29" s="39">
        <f>MATHS!C31</f>
        <v>0</v>
      </c>
      <c r="D29" s="39">
        <f>MATHS!D31</f>
        <v>0</v>
      </c>
      <c r="E29" s="39">
        <f t="shared" si="0"/>
        <v>0</v>
      </c>
      <c r="F29" s="39">
        <f>LOOKUP(E29, 'Scaled Scores'!E5:E115, 'Scaled Scores'!F5:F115)</f>
        <v>0</v>
      </c>
      <c r="G29" s="35"/>
      <c r="H29" s="39">
        <f>README!A34</f>
        <v>0</v>
      </c>
      <c r="I29" s="39">
        <f>READING!B30</f>
        <v>0</v>
      </c>
      <c r="J29" s="39">
        <f>LOOKUP(I29, 'Scaled Scores'!C5:C55, 'Scaled Scores'!D5:D55)</f>
        <v>0</v>
      </c>
      <c r="K29" s="35"/>
      <c r="L29" s="39">
        <f>README!A34</f>
        <v>0</v>
      </c>
      <c r="M29" s="39">
        <f>SPaG!B29</f>
        <v>0</v>
      </c>
      <c r="N29" s="39">
        <f>SPaG!C29</f>
        <v>0</v>
      </c>
      <c r="O29" s="39">
        <f>SPaG!D29</f>
        <v>0</v>
      </c>
      <c r="P29" s="39">
        <f>LOOKUP(O29, 'Scaled Scores'!A5:A75, 'Scaled Scores'!B5:B75)</f>
        <v>0</v>
      </c>
    </row>
    <row r="30" spans="1:16" s="34" customFormat="1" ht="14.55" customHeight="1">
      <c r="A30" s="39">
        <f>README!A35</f>
        <v>0</v>
      </c>
      <c r="B30" s="39">
        <f>MATHS!B32</f>
        <v>0</v>
      </c>
      <c r="C30" s="39">
        <f>MATHS!C32</f>
        <v>0</v>
      </c>
      <c r="D30" s="39">
        <f>MATHS!D32</f>
        <v>0</v>
      </c>
      <c r="E30" s="39">
        <f t="shared" si="0"/>
        <v>0</v>
      </c>
      <c r="F30" s="39">
        <f>LOOKUP(E30, 'Scaled Scores'!E5:E115, 'Scaled Scores'!F5:F115)</f>
        <v>0</v>
      </c>
      <c r="G30" s="35"/>
      <c r="H30" s="39">
        <f>README!A35</f>
        <v>0</v>
      </c>
      <c r="I30" s="39">
        <f>READING!B31</f>
        <v>0</v>
      </c>
      <c r="J30" s="39">
        <f>LOOKUP(I30, 'Scaled Scores'!C5:C55, 'Scaled Scores'!D5:D55)</f>
        <v>0</v>
      </c>
      <c r="K30" s="35"/>
      <c r="L30" s="39">
        <f>README!A35</f>
        <v>0</v>
      </c>
      <c r="M30" s="39">
        <f>SPaG!B30</f>
        <v>0</v>
      </c>
      <c r="N30" s="39">
        <f>SPaG!C30</f>
        <v>0</v>
      </c>
      <c r="O30" s="39">
        <f>SPaG!D30</f>
        <v>0</v>
      </c>
      <c r="P30" s="39">
        <f>LOOKUP(O30, 'Scaled Scores'!A5:A75, 'Scaled Scores'!B5:B75)</f>
        <v>0</v>
      </c>
    </row>
    <row r="31" spans="1:16" s="34" customFormat="1" ht="14.55" customHeight="1">
      <c r="A31" s="39">
        <f>README!A36</f>
        <v>0</v>
      </c>
      <c r="B31" s="39">
        <f>MATHS!B33</f>
        <v>0</v>
      </c>
      <c r="C31" s="39">
        <f>MATHS!C33</f>
        <v>0</v>
      </c>
      <c r="D31" s="39">
        <f>MATHS!D33</f>
        <v>0</v>
      </c>
      <c r="E31" s="39">
        <f t="shared" si="0"/>
        <v>0</v>
      </c>
      <c r="F31" s="39">
        <f>LOOKUP(E31, 'Scaled Scores'!E5:E115, 'Scaled Scores'!F5:F115)</f>
        <v>0</v>
      </c>
      <c r="G31" s="35"/>
      <c r="H31" s="39">
        <f>README!A36</f>
        <v>0</v>
      </c>
      <c r="I31" s="39">
        <f>READING!B32</f>
        <v>0</v>
      </c>
      <c r="J31" s="39">
        <f>LOOKUP(I31, 'Scaled Scores'!C5:C55, 'Scaled Scores'!D5:D55)</f>
        <v>0</v>
      </c>
      <c r="K31" s="35"/>
      <c r="L31" s="39">
        <f>README!A36</f>
        <v>0</v>
      </c>
      <c r="M31" s="39">
        <f>SPaG!B31</f>
        <v>0</v>
      </c>
      <c r="N31" s="39">
        <f>SPaG!C31</f>
        <v>0</v>
      </c>
      <c r="O31" s="39">
        <f>SPaG!D31</f>
        <v>0</v>
      </c>
      <c r="P31" s="39">
        <f>LOOKUP(O31, 'Scaled Scores'!A5:A75, 'Scaled Scores'!B5:B75)</f>
        <v>0</v>
      </c>
    </row>
    <row r="32" spans="1:16" s="34" customFormat="1" ht="14.55" customHeight="1">
      <c r="A32" s="39">
        <f>README!A37</f>
        <v>0</v>
      </c>
      <c r="B32" s="39">
        <f>MATHS!B34</f>
        <v>0</v>
      </c>
      <c r="C32" s="39">
        <f>MATHS!C34</f>
        <v>0</v>
      </c>
      <c r="D32" s="39">
        <f>MATHS!D34</f>
        <v>0</v>
      </c>
      <c r="E32" s="39">
        <f t="shared" si="0"/>
        <v>0</v>
      </c>
      <c r="F32" s="39">
        <f>LOOKUP(E32, 'Scaled Scores'!E5:E115, 'Scaled Scores'!F5:F115)</f>
        <v>0</v>
      </c>
      <c r="G32" s="35"/>
      <c r="H32" s="39">
        <f>README!A37</f>
        <v>0</v>
      </c>
      <c r="I32" s="39">
        <f>READING!B33</f>
        <v>0</v>
      </c>
      <c r="J32" s="39">
        <f>LOOKUP(I32, 'Scaled Scores'!C5:C55, 'Scaled Scores'!D5:D55)</f>
        <v>0</v>
      </c>
      <c r="K32" s="35"/>
      <c r="L32" s="39">
        <f>README!A37</f>
        <v>0</v>
      </c>
      <c r="M32" s="39">
        <f>SPaG!B32</f>
        <v>0</v>
      </c>
      <c r="N32" s="39">
        <f>SPaG!C32</f>
        <v>0</v>
      </c>
      <c r="O32" s="39">
        <f>SPaG!D32</f>
        <v>0</v>
      </c>
      <c r="P32" s="39">
        <f>LOOKUP(O32, 'Scaled Scores'!A5:A75, 'Scaled Scores'!B5:B75)</f>
        <v>0</v>
      </c>
    </row>
    <row r="33" spans="1:16" s="34" customFormat="1" ht="14.55" customHeight="1">
      <c r="A33" s="39">
        <f>README!A38</f>
        <v>0</v>
      </c>
      <c r="B33" s="39">
        <f>MATHS!B35</f>
        <v>0</v>
      </c>
      <c r="C33" s="39">
        <f>MATHS!C35</f>
        <v>0</v>
      </c>
      <c r="D33" s="39">
        <f>MATHS!D35</f>
        <v>0</v>
      </c>
      <c r="E33" s="39">
        <f t="shared" si="0"/>
        <v>0</v>
      </c>
      <c r="F33" s="39">
        <f>LOOKUP(E33, 'Scaled Scores'!E5:E115, 'Scaled Scores'!F5:F115)</f>
        <v>0</v>
      </c>
      <c r="G33" s="35"/>
      <c r="H33" s="39">
        <f>README!A38</f>
        <v>0</v>
      </c>
      <c r="I33" s="39">
        <f>READING!B34</f>
        <v>0</v>
      </c>
      <c r="J33" s="39">
        <f>LOOKUP(I33, 'Scaled Scores'!C5:C55, 'Scaled Scores'!D5:D55)</f>
        <v>0</v>
      </c>
      <c r="K33" s="35"/>
      <c r="L33" s="39">
        <f>README!A38</f>
        <v>0</v>
      </c>
      <c r="M33" s="39">
        <f>SPaG!B33</f>
        <v>0</v>
      </c>
      <c r="N33" s="39">
        <f>SPaG!C33</f>
        <v>0</v>
      </c>
      <c r="O33" s="39">
        <f>SPaG!D33</f>
        <v>0</v>
      </c>
      <c r="P33" s="39">
        <f>LOOKUP(O33, 'Scaled Scores'!A5:A75, 'Scaled Scores'!B5:B75)</f>
        <v>0</v>
      </c>
    </row>
    <row r="34" spans="1:16" s="34" customFormat="1" ht="14.55" customHeight="1">
      <c r="A34" s="39">
        <f>README!A39</f>
        <v>0</v>
      </c>
      <c r="B34" s="39">
        <f>MATHS!B36</f>
        <v>0</v>
      </c>
      <c r="C34" s="39">
        <f>MATHS!C36</f>
        <v>0</v>
      </c>
      <c r="D34" s="39">
        <f>MATHS!D36</f>
        <v>0</v>
      </c>
      <c r="E34" s="39">
        <f t="shared" si="0"/>
        <v>0</v>
      </c>
      <c r="F34" s="39">
        <f>LOOKUP(E34, 'Scaled Scores'!E5:E115, 'Scaled Scores'!F5:F115)</f>
        <v>0</v>
      </c>
      <c r="G34" s="35"/>
      <c r="H34" s="39">
        <f>README!A39</f>
        <v>0</v>
      </c>
      <c r="I34" s="39">
        <f>READING!B35</f>
        <v>0</v>
      </c>
      <c r="J34" s="39">
        <f>LOOKUP(I34, 'Scaled Scores'!C5:C55, 'Scaled Scores'!D5:D55)</f>
        <v>0</v>
      </c>
      <c r="K34" s="35"/>
      <c r="L34" s="39">
        <f>README!A39</f>
        <v>0</v>
      </c>
      <c r="M34" s="39">
        <f>SPaG!B34</f>
        <v>0</v>
      </c>
      <c r="N34" s="39">
        <f>SPaG!C34</f>
        <v>0</v>
      </c>
      <c r="O34" s="39">
        <f>SPaG!D34</f>
        <v>0</v>
      </c>
      <c r="P34" s="39">
        <f>LOOKUP(O34, 'Scaled Scores'!A5:A75, 'Scaled Scores'!B5:B75)</f>
        <v>0</v>
      </c>
    </row>
    <row r="35" spans="1:16" s="34" customFormat="1">
      <c r="A35" s="59" t="s">
        <v>104</v>
      </c>
      <c r="B35" s="60">
        <f>AVERAGE(B3:B34)</f>
        <v>0</v>
      </c>
      <c r="C35" s="60">
        <f t="shared" ref="C35:P35" si="1">AVERAGE(C3:C34)</f>
        <v>0</v>
      </c>
      <c r="D35" s="60">
        <f t="shared" si="1"/>
        <v>0</v>
      </c>
      <c r="E35" s="60">
        <f t="shared" si="1"/>
        <v>0</v>
      </c>
      <c r="F35" s="60">
        <f t="shared" si="1"/>
        <v>0</v>
      </c>
      <c r="G35" s="60"/>
      <c r="H35" s="60"/>
      <c r="I35" s="60">
        <f t="shared" si="1"/>
        <v>0</v>
      </c>
      <c r="J35" s="60">
        <f t="shared" si="1"/>
        <v>0</v>
      </c>
      <c r="K35" s="60"/>
      <c r="L35" s="60"/>
      <c r="M35" s="60">
        <f t="shared" si="1"/>
        <v>0</v>
      </c>
      <c r="N35" s="60">
        <f t="shared" si="1"/>
        <v>0</v>
      </c>
      <c r="O35" s="60">
        <f t="shared" si="1"/>
        <v>0</v>
      </c>
      <c r="P35" s="60">
        <f t="shared" si="1"/>
        <v>0</v>
      </c>
    </row>
    <row r="36" spans="1:16" s="34" customFormat="1" ht="13.8"/>
    <row r="37" spans="1:16" s="34" customFormat="1" ht="13.8"/>
    <row r="38" spans="1:16" s="34" customFormat="1" ht="13.8"/>
    <row r="39" spans="1:16" s="34" customFormat="1" ht="13.8"/>
    <row r="40" spans="1:16" s="34" customFormat="1" ht="13.8"/>
    <row r="41" spans="1:16" s="34" customFormat="1" ht="13.8"/>
    <row r="42" spans="1:16" s="34" customFormat="1" ht="13.8"/>
    <row r="43" spans="1:16" s="34" customFormat="1" ht="13.8"/>
  </sheetData>
  <mergeCells count="3">
    <mergeCell ref="A1:F1"/>
    <mergeCell ref="H1:J1"/>
    <mergeCell ref="L1:P1"/>
  </mergeCells>
  <conditionalFormatting sqref="F3:F34 J3:J34 P3:P34">
    <cfRule type="cellIs" dxfId="57" priority="1" operator="between">
      <formula>1</formula>
      <formula>99</formula>
    </cfRule>
    <cfRule type="cellIs" dxfId="56" priority="2" operator="between">
      <formula>100</formula>
      <formula>109</formula>
    </cfRule>
    <cfRule type="cellIs" dxfId="55" priority="3" operator="greaterThan">
      <formula>109</formula>
    </cfRule>
    <cfRule type="cellIs" dxfId="54" priority="4" operator="equal">
      <formula>0</formula>
    </cfRule>
  </conditionalFormatting>
  <pageMargins left="0.19685039370078741" right="0.19685039370078741" top="0.31496062992125984" bottom="0.3149606299212598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36DB-28C8-AD43-BF0B-F4B2C2A9D293}">
  <sheetPr codeName="Sheet3"/>
  <dimension ref="A1:CA4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A3" sqref="CA3:CA34"/>
    </sheetView>
  </sheetViews>
  <sheetFormatPr defaultColWidth="11.19921875" defaultRowHeight="15.6"/>
  <cols>
    <col min="2" max="5" width="5.69921875" customWidth="1"/>
    <col min="7" max="56" width="4.69921875" customWidth="1"/>
    <col min="57" max="57" width="3.69921875" customWidth="1"/>
    <col min="59" max="78" width="4.69921875" customWidth="1"/>
    <col min="79" max="79" width="5" customWidth="1"/>
  </cols>
  <sheetData>
    <row r="1" spans="1:79" s="5" customFormat="1" ht="129" customHeight="1">
      <c r="A1" s="45">
        <f>README!B6</f>
        <v>32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6"/>
      <c r="BG1" s="7"/>
      <c r="BH1" s="7"/>
      <c r="BI1" s="13"/>
      <c r="BJ1" s="7"/>
      <c r="BK1" s="13"/>
      <c r="BL1" s="7"/>
      <c r="BM1" s="13"/>
      <c r="BN1" s="7"/>
      <c r="BO1" s="7"/>
      <c r="BP1" s="13"/>
      <c r="BQ1" s="7"/>
      <c r="BR1" s="13"/>
      <c r="BS1" s="7"/>
      <c r="BT1" s="7"/>
      <c r="BU1" s="13"/>
      <c r="BV1" s="13"/>
      <c r="BW1" s="7"/>
      <c r="BX1" s="7"/>
      <c r="BY1" s="7"/>
      <c r="BZ1" s="7"/>
    </row>
    <row r="2" spans="1:79">
      <c r="A2" t="s">
        <v>9</v>
      </c>
      <c r="B2" t="s">
        <v>14</v>
      </c>
      <c r="C2" t="s">
        <v>15</v>
      </c>
      <c r="D2" t="s">
        <v>16</v>
      </c>
      <c r="E2" t="s">
        <v>17</v>
      </c>
      <c r="F2" s="68" t="s">
        <v>18</v>
      </c>
      <c r="G2" s="10" t="s">
        <v>19</v>
      </c>
      <c r="H2" s="10" t="s">
        <v>20</v>
      </c>
      <c r="I2" s="10" t="s">
        <v>21</v>
      </c>
      <c r="J2" s="10" t="s">
        <v>22</v>
      </c>
      <c r="K2" s="10" t="s">
        <v>23</v>
      </c>
      <c r="L2" s="10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0" t="s">
        <v>37</v>
      </c>
      <c r="Z2" s="10" t="s">
        <v>38</v>
      </c>
      <c r="AA2" s="10" t="s">
        <v>39</v>
      </c>
      <c r="AB2" s="10" t="s">
        <v>40</v>
      </c>
      <c r="AC2" s="10" t="s">
        <v>41</v>
      </c>
      <c r="AD2" s="10" t="s">
        <v>42</v>
      </c>
      <c r="AE2" s="10" t="s">
        <v>43</v>
      </c>
      <c r="AF2" s="10" t="s">
        <v>44</v>
      </c>
      <c r="AG2" s="10" t="s">
        <v>45</v>
      </c>
      <c r="AH2" s="10" t="s">
        <v>46</v>
      </c>
      <c r="AI2" s="10" t="s">
        <v>47</v>
      </c>
      <c r="AJ2" s="10" t="s">
        <v>48</v>
      </c>
      <c r="AK2" s="10" t="s">
        <v>49</v>
      </c>
      <c r="AL2" s="10" t="s">
        <v>50</v>
      </c>
      <c r="AM2" s="10" t="s">
        <v>51</v>
      </c>
      <c r="AN2" s="10" t="s">
        <v>52</v>
      </c>
      <c r="AO2" s="10" t="s">
        <v>53</v>
      </c>
      <c r="AP2" s="10" t="s">
        <v>54</v>
      </c>
      <c r="AQ2" s="10" t="s">
        <v>55</v>
      </c>
      <c r="AR2" s="10" t="s">
        <v>56</v>
      </c>
      <c r="AS2" s="10" t="s">
        <v>57</v>
      </c>
      <c r="AT2" s="10" t="s">
        <v>58</v>
      </c>
      <c r="AU2" s="10" t="s">
        <v>59</v>
      </c>
      <c r="AV2" s="10" t="s">
        <v>60</v>
      </c>
      <c r="AW2" s="10" t="s">
        <v>61</v>
      </c>
      <c r="AX2" s="10" t="s">
        <v>62</v>
      </c>
      <c r="AY2" s="10" t="s">
        <v>63</v>
      </c>
      <c r="AZ2" s="10" t="s">
        <v>64</v>
      </c>
      <c r="BA2" s="10" t="s">
        <v>65</v>
      </c>
      <c r="BB2" s="10" t="s">
        <v>66</v>
      </c>
      <c r="BC2" s="10" t="s">
        <v>67</v>
      </c>
      <c r="BD2" s="10" t="s">
        <v>68</v>
      </c>
      <c r="BG2" s="10" t="s">
        <v>19</v>
      </c>
      <c r="BH2" s="10" t="s">
        <v>20</v>
      </c>
      <c r="BI2" s="10" t="s">
        <v>21</v>
      </c>
      <c r="BJ2" s="10" t="s">
        <v>22</v>
      </c>
      <c r="BK2" s="10" t="s">
        <v>23</v>
      </c>
      <c r="BL2" s="10" t="s">
        <v>24</v>
      </c>
      <c r="BM2" s="10" t="s">
        <v>25</v>
      </c>
      <c r="BN2" s="10" t="s">
        <v>26</v>
      </c>
      <c r="BO2" s="10" t="s">
        <v>27</v>
      </c>
      <c r="BP2" s="10" t="s">
        <v>28</v>
      </c>
      <c r="BQ2" s="10" t="s">
        <v>29</v>
      </c>
      <c r="BR2" s="10" t="s">
        <v>30</v>
      </c>
      <c r="BS2" s="10" t="s">
        <v>31</v>
      </c>
      <c r="BT2" s="10" t="s">
        <v>32</v>
      </c>
      <c r="BU2" s="10" t="s">
        <v>33</v>
      </c>
      <c r="BV2" s="10" t="s">
        <v>34</v>
      </c>
      <c r="BW2" s="10" t="s">
        <v>35</v>
      </c>
      <c r="BX2" s="10" t="s">
        <v>36</v>
      </c>
      <c r="BY2" s="10" t="s">
        <v>37</v>
      </c>
      <c r="BZ2" s="10" t="s">
        <v>38</v>
      </c>
    </row>
    <row r="3" spans="1:79">
      <c r="A3" s="40">
        <f>README!A8</f>
        <v>0</v>
      </c>
      <c r="B3">
        <f>BE3</f>
        <v>0</v>
      </c>
      <c r="C3">
        <f>CA3</f>
        <v>0</v>
      </c>
      <c r="D3">
        <f>SUM(B3+C3)</f>
        <v>0</v>
      </c>
      <c r="E3">
        <f>LOOKUP(D3, 'Scaled Scores'!A5:A75, 'Scaled Scores'!B5:B75)</f>
        <v>0</v>
      </c>
      <c r="F3" s="6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4">
        <f>SUM(G3:BD3)</f>
        <v>0</v>
      </c>
      <c r="BF3" s="70" t="s">
        <v>69</v>
      </c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>
        <f>SUM(BG3:BZ3)</f>
        <v>0</v>
      </c>
    </row>
    <row r="4" spans="1:79">
      <c r="A4" s="40">
        <f>README!A9</f>
        <v>0</v>
      </c>
      <c r="B4">
        <f t="shared" ref="B4:B34" si="0">BE4</f>
        <v>0</v>
      </c>
      <c r="C4">
        <f t="shared" ref="C4:C34" si="1">CA4</f>
        <v>0</v>
      </c>
      <c r="D4">
        <f t="shared" ref="D4:D34" si="2">SUM(B4+C4)</f>
        <v>0</v>
      </c>
      <c r="E4">
        <f>LOOKUP(D4, 'Scaled Scores'!A5:A75, 'Scaled Scores'!B5:B75)</f>
        <v>0</v>
      </c>
      <c r="F4" s="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4">
        <f t="shared" ref="BE4:BE34" si="3">SUM(G4:BD4)</f>
        <v>0</v>
      </c>
      <c r="BF4" s="7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>
        <f t="shared" ref="CA4:CA34" si="4">SUM(BG4:BZ4)</f>
        <v>0</v>
      </c>
    </row>
    <row r="5" spans="1:79">
      <c r="A5" s="40">
        <f>README!A10</f>
        <v>0</v>
      </c>
      <c r="B5">
        <f t="shared" si="0"/>
        <v>0</v>
      </c>
      <c r="C5">
        <f t="shared" si="1"/>
        <v>0</v>
      </c>
      <c r="D5">
        <f t="shared" si="2"/>
        <v>0</v>
      </c>
      <c r="E5">
        <f>LOOKUP(D5, 'Scaled Scores'!A5:A75, 'Scaled Scores'!B5:B75)</f>
        <v>0</v>
      </c>
      <c r="F5" s="6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4">
        <f t="shared" si="3"/>
        <v>0</v>
      </c>
      <c r="BF5" s="7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>
        <f t="shared" si="4"/>
        <v>0</v>
      </c>
    </row>
    <row r="6" spans="1:79">
      <c r="A6" s="40">
        <f>README!A11</f>
        <v>0</v>
      </c>
      <c r="B6">
        <f t="shared" si="0"/>
        <v>0</v>
      </c>
      <c r="C6">
        <f t="shared" si="1"/>
        <v>0</v>
      </c>
      <c r="D6">
        <f t="shared" si="2"/>
        <v>0</v>
      </c>
      <c r="E6">
        <f>LOOKUP(D6, 'Scaled Scores'!A5:A75, 'Scaled Scores'!B5:B75)</f>
        <v>0</v>
      </c>
      <c r="F6" s="6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4">
        <f t="shared" si="3"/>
        <v>0</v>
      </c>
      <c r="BF6" s="7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>
        <f t="shared" si="4"/>
        <v>0</v>
      </c>
    </row>
    <row r="7" spans="1:79">
      <c r="A7" s="40">
        <f>README!A12</f>
        <v>0</v>
      </c>
      <c r="B7">
        <f t="shared" si="0"/>
        <v>0</v>
      </c>
      <c r="C7">
        <f t="shared" si="1"/>
        <v>0</v>
      </c>
      <c r="D7">
        <f t="shared" si="2"/>
        <v>0</v>
      </c>
      <c r="E7">
        <f>LOOKUP(D7, 'Scaled Scores'!A5:A75, 'Scaled Scores'!B5:B75)</f>
        <v>0</v>
      </c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4">
        <f t="shared" si="3"/>
        <v>0</v>
      </c>
      <c r="BF7" s="7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>
        <f t="shared" si="4"/>
        <v>0</v>
      </c>
    </row>
    <row r="8" spans="1:79">
      <c r="A8" s="40">
        <f>README!A13</f>
        <v>0</v>
      </c>
      <c r="B8">
        <f t="shared" si="0"/>
        <v>0</v>
      </c>
      <c r="C8">
        <f t="shared" si="1"/>
        <v>0</v>
      </c>
      <c r="D8">
        <f t="shared" si="2"/>
        <v>0</v>
      </c>
      <c r="E8">
        <f>LOOKUP(D8, 'Scaled Scores'!A5:A75, 'Scaled Scores'!B5:B75)</f>
        <v>0</v>
      </c>
      <c r="F8" s="6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4">
        <f t="shared" si="3"/>
        <v>0</v>
      </c>
      <c r="BF8" s="7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>
        <f t="shared" si="4"/>
        <v>0</v>
      </c>
    </row>
    <row r="9" spans="1:79">
      <c r="A9" s="40">
        <f>README!A14</f>
        <v>0</v>
      </c>
      <c r="B9">
        <f t="shared" si="0"/>
        <v>0</v>
      </c>
      <c r="C9">
        <f t="shared" si="1"/>
        <v>0</v>
      </c>
      <c r="D9">
        <f t="shared" si="2"/>
        <v>0</v>
      </c>
      <c r="E9">
        <f>LOOKUP(D9, 'Scaled Scores'!A5:A75, 'Scaled Scores'!B5:B75)</f>
        <v>0</v>
      </c>
      <c r="F9" s="6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4">
        <f t="shared" si="3"/>
        <v>0</v>
      </c>
      <c r="BF9" s="7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>
        <f t="shared" si="4"/>
        <v>0</v>
      </c>
    </row>
    <row r="10" spans="1:79">
      <c r="A10" s="40">
        <f>README!A15</f>
        <v>0</v>
      </c>
      <c r="B10">
        <f t="shared" si="0"/>
        <v>0</v>
      </c>
      <c r="C10">
        <f t="shared" si="1"/>
        <v>0</v>
      </c>
      <c r="D10">
        <f t="shared" si="2"/>
        <v>0</v>
      </c>
      <c r="E10">
        <f>LOOKUP(D10, 'Scaled Scores'!A5:A75, 'Scaled Scores'!B5:B75)</f>
        <v>0</v>
      </c>
      <c r="F10" s="6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4">
        <f t="shared" si="3"/>
        <v>0</v>
      </c>
      <c r="BF10" s="7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>
        <f t="shared" si="4"/>
        <v>0</v>
      </c>
    </row>
    <row r="11" spans="1:79">
      <c r="A11" s="40">
        <f>README!A16</f>
        <v>0</v>
      </c>
      <c r="B11">
        <f t="shared" si="0"/>
        <v>0</v>
      </c>
      <c r="C11">
        <f t="shared" si="1"/>
        <v>0</v>
      </c>
      <c r="D11">
        <f t="shared" si="2"/>
        <v>0</v>
      </c>
      <c r="E11">
        <f>LOOKUP(D11, 'Scaled Scores'!A5:A75, 'Scaled Scores'!B5:B75)</f>
        <v>0</v>
      </c>
      <c r="F11" s="6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4">
        <f t="shared" si="3"/>
        <v>0</v>
      </c>
      <c r="BF11" s="7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>
        <f t="shared" si="4"/>
        <v>0</v>
      </c>
    </row>
    <row r="12" spans="1:79">
      <c r="A12" s="40">
        <f>README!A17</f>
        <v>0</v>
      </c>
      <c r="B12">
        <f t="shared" si="0"/>
        <v>0</v>
      </c>
      <c r="C12">
        <f t="shared" si="1"/>
        <v>0</v>
      </c>
      <c r="D12">
        <f t="shared" si="2"/>
        <v>0</v>
      </c>
      <c r="E12">
        <f>LOOKUP(D12, 'Scaled Scores'!A5:A75, 'Scaled Scores'!B5:B75)</f>
        <v>0</v>
      </c>
      <c r="F12" s="6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4">
        <f t="shared" si="3"/>
        <v>0</v>
      </c>
      <c r="BF12" s="7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>
        <f t="shared" si="4"/>
        <v>0</v>
      </c>
    </row>
    <row r="13" spans="1:79">
      <c r="A13" s="40">
        <f>README!A18</f>
        <v>0</v>
      </c>
      <c r="B13">
        <f t="shared" si="0"/>
        <v>0</v>
      </c>
      <c r="C13">
        <f t="shared" si="1"/>
        <v>0</v>
      </c>
      <c r="D13">
        <f t="shared" si="2"/>
        <v>0</v>
      </c>
      <c r="E13">
        <f>LOOKUP(D13, 'Scaled Scores'!A5:A75, 'Scaled Scores'!B5:B75)</f>
        <v>0</v>
      </c>
      <c r="F13" s="6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4">
        <f t="shared" si="3"/>
        <v>0</v>
      </c>
      <c r="BF13" s="7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>
        <f t="shared" si="4"/>
        <v>0</v>
      </c>
    </row>
    <row r="14" spans="1:79">
      <c r="A14" s="40">
        <f>README!A19</f>
        <v>0</v>
      </c>
      <c r="B14">
        <f t="shared" si="0"/>
        <v>0</v>
      </c>
      <c r="C14">
        <f t="shared" si="1"/>
        <v>0</v>
      </c>
      <c r="D14">
        <f t="shared" si="2"/>
        <v>0</v>
      </c>
      <c r="E14">
        <f>LOOKUP(D14, 'Scaled Scores'!A5:A75, 'Scaled Scores'!B5:B75)</f>
        <v>0</v>
      </c>
      <c r="F14" s="6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4">
        <f t="shared" si="3"/>
        <v>0</v>
      </c>
      <c r="BF14" s="7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>
        <f t="shared" si="4"/>
        <v>0</v>
      </c>
    </row>
    <row r="15" spans="1:79">
      <c r="A15" s="40">
        <f>README!A20</f>
        <v>0</v>
      </c>
      <c r="B15">
        <f t="shared" si="0"/>
        <v>0</v>
      </c>
      <c r="C15">
        <f t="shared" si="1"/>
        <v>0</v>
      </c>
      <c r="D15">
        <f t="shared" si="2"/>
        <v>0</v>
      </c>
      <c r="E15">
        <f>LOOKUP(D15, 'Scaled Scores'!A5:A75, 'Scaled Scores'!B5:B75)</f>
        <v>0</v>
      </c>
      <c r="F15" s="6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>
        <f t="shared" si="3"/>
        <v>0</v>
      </c>
      <c r="BF15" s="7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>
        <f t="shared" si="4"/>
        <v>0</v>
      </c>
    </row>
    <row r="16" spans="1:79">
      <c r="A16" s="40">
        <f>README!A21</f>
        <v>0</v>
      </c>
      <c r="B16">
        <f t="shared" si="0"/>
        <v>0</v>
      </c>
      <c r="C16">
        <f t="shared" si="1"/>
        <v>0</v>
      </c>
      <c r="D16">
        <f t="shared" si="2"/>
        <v>0</v>
      </c>
      <c r="E16">
        <f>LOOKUP(D16, 'Scaled Scores'!A5:A75, 'Scaled Scores'!B5:B75)</f>
        <v>0</v>
      </c>
      <c r="F16" s="6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>
        <f t="shared" si="3"/>
        <v>0</v>
      </c>
      <c r="BF16" s="7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>
        <f t="shared" si="4"/>
        <v>0</v>
      </c>
    </row>
    <row r="17" spans="1:79">
      <c r="A17" s="40">
        <f>README!A22</f>
        <v>0</v>
      </c>
      <c r="B17">
        <f t="shared" si="0"/>
        <v>0</v>
      </c>
      <c r="C17">
        <f t="shared" si="1"/>
        <v>0</v>
      </c>
      <c r="D17">
        <f t="shared" si="2"/>
        <v>0</v>
      </c>
      <c r="E17">
        <f>LOOKUP(D17, 'Scaled Scores'!A5:A75, 'Scaled Scores'!B5:B75)</f>
        <v>0</v>
      </c>
      <c r="F17" s="6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>
        <f t="shared" si="3"/>
        <v>0</v>
      </c>
      <c r="BF17" s="7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>
        <f t="shared" si="4"/>
        <v>0</v>
      </c>
    </row>
    <row r="18" spans="1:79">
      <c r="A18" s="40">
        <f>README!A23</f>
        <v>0</v>
      </c>
      <c r="B18">
        <f t="shared" si="0"/>
        <v>0</v>
      </c>
      <c r="C18">
        <f t="shared" si="1"/>
        <v>0</v>
      </c>
      <c r="D18">
        <f t="shared" si="2"/>
        <v>0</v>
      </c>
      <c r="E18">
        <f>LOOKUP(D18, 'Scaled Scores'!A5:A75, 'Scaled Scores'!B5:B75)</f>
        <v>0</v>
      </c>
      <c r="F18" s="6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>
        <f t="shared" si="3"/>
        <v>0</v>
      </c>
      <c r="BF18" s="7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>
        <f t="shared" si="4"/>
        <v>0</v>
      </c>
    </row>
    <row r="19" spans="1:79">
      <c r="A19" s="40">
        <f>README!A24</f>
        <v>0</v>
      </c>
      <c r="B19">
        <f t="shared" si="0"/>
        <v>0</v>
      </c>
      <c r="C19">
        <f t="shared" si="1"/>
        <v>0</v>
      </c>
      <c r="D19">
        <f t="shared" si="2"/>
        <v>0</v>
      </c>
      <c r="E19">
        <f>LOOKUP(D19, 'Scaled Scores'!A5:A75, 'Scaled Scores'!B5:B75)</f>
        <v>0</v>
      </c>
      <c r="F19" s="6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>
        <f t="shared" si="3"/>
        <v>0</v>
      </c>
      <c r="BF19" s="7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>
        <f t="shared" si="4"/>
        <v>0</v>
      </c>
    </row>
    <row r="20" spans="1:79">
      <c r="A20" s="40">
        <f>README!A25</f>
        <v>0</v>
      </c>
      <c r="B20">
        <f t="shared" si="0"/>
        <v>0</v>
      </c>
      <c r="C20">
        <f t="shared" si="1"/>
        <v>0</v>
      </c>
      <c r="D20">
        <f t="shared" si="2"/>
        <v>0</v>
      </c>
      <c r="E20">
        <f>LOOKUP(D20, 'Scaled Scores'!A5:A75, 'Scaled Scores'!B5:B75)</f>
        <v>0</v>
      </c>
      <c r="F20" s="6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>
        <f t="shared" si="3"/>
        <v>0</v>
      </c>
      <c r="BF20" s="7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>
        <f t="shared" si="4"/>
        <v>0</v>
      </c>
    </row>
    <row r="21" spans="1:79">
      <c r="A21" s="40">
        <f>README!A26</f>
        <v>0</v>
      </c>
      <c r="B21">
        <f t="shared" si="0"/>
        <v>0</v>
      </c>
      <c r="C21">
        <f t="shared" si="1"/>
        <v>0</v>
      </c>
      <c r="D21">
        <f t="shared" si="2"/>
        <v>0</v>
      </c>
      <c r="E21">
        <f>LOOKUP(D21, 'Scaled Scores'!A5:A75, 'Scaled Scores'!B5:B75)</f>
        <v>0</v>
      </c>
      <c r="F21" s="6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4">
        <f t="shared" si="3"/>
        <v>0</v>
      </c>
      <c r="BF21" s="7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>
        <f t="shared" si="4"/>
        <v>0</v>
      </c>
    </row>
    <row r="22" spans="1:79">
      <c r="A22" s="40">
        <f>README!A27</f>
        <v>0</v>
      </c>
      <c r="B22">
        <f t="shared" si="0"/>
        <v>0</v>
      </c>
      <c r="C22">
        <f t="shared" si="1"/>
        <v>0</v>
      </c>
      <c r="D22">
        <f t="shared" si="2"/>
        <v>0</v>
      </c>
      <c r="E22">
        <f>LOOKUP(D22, 'Scaled Scores'!A5:A75, 'Scaled Scores'!B5:B75)</f>
        <v>0</v>
      </c>
      <c r="F22" s="6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4">
        <f t="shared" si="3"/>
        <v>0</v>
      </c>
      <c r="BF22" s="7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>
        <f t="shared" si="4"/>
        <v>0</v>
      </c>
    </row>
    <row r="23" spans="1:79">
      <c r="A23" s="40">
        <f>README!A28</f>
        <v>0</v>
      </c>
      <c r="B23">
        <f t="shared" si="0"/>
        <v>0</v>
      </c>
      <c r="C23">
        <f t="shared" si="1"/>
        <v>0</v>
      </c>
      <c r="D23">
        <f t="shared" si="2"/>
        <v>0</v>
      </c>
      <c r="E23">
        <f>LOOKUP(D23, 'Scaled Scores'!A5:A75, 'Scaled Scores'!B5:B75)</f>
        <v>0</v>
      </c>
      <c r="F23" s="6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4">
        <f t="shared" si="3"/>
        <v>0</v>
      </c>
      <c r="BF23" s="7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>
        <f t="shared" si="4"/>
        <v>0</v>
      </c>
    </row>
    <row r="24" spans="1:79">
      <c r="A24" s="40">
        <f>README!A29</f>
        <v>0</v>
      </c>
      <c r="B24">
        <f t="shared" si="0"/>
        <v>0</v>
      </c>
      <c r="C24">
        <f t="shared" si="1"/>
        <v>0</v>
      </c>
      <c r="D24">
        <f t="shared" si="2"/>
        <v>0</v>
      </c>
      <c r="E24">
        <f>LOOKUP(D24, 'Scaled Scores'!A5:A75, 'Scaled Scores'!B5:B75)</f>
        <v>0</v>
      </c>
      <c r="F24" s="6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4">
        <f t="shared" si="3"/>
        <v>0</v>
      </c>
      <c r="BF24" s="7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>
        <f t="shared" si="4"/>
        <v>0</v>
      </c>
    </row>
    <row r="25" spans="1:79">
      <c r="A25" s="40">
        <f>README!A30</f>
        <v>0</v>
      </c>
      <c r="B25">
        <f t="shared" si="0"/>
        <v>0</v>
      </c>
      <c r="C25">
        <f t="shared" si="1"/>
        <v>0</v>
      </c>
      <c r="D25">
        <f t="shared" si="2"/>
        <v>0</v>
      </c>
      <c r="E25">
        <f>LOOKUP(D25, 'Scaled Scores'!A5:A75, 'Scaled Scores'!B5:B75)</f>
        <v>0</v>
      </c>
      <c r="F25" s="6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4">
        <f t="shared" si="3"/>
        <v>0</v>
      </c>
      <c r="BF25" s="7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>
        <f t="shared" si="4"/>
        <v>0</v>
      </c>
    </row>
    <row r="26" spans="1:79">
      <c r="A26" s="40">
        <f>README!A31</f>
        <v>0</v>
      </c>
      <c r="B26">
        <f t="shared" si="0"/>
        <v>0</v>
      </c>
      <c r="C26">
        <f t="shared" si="1"/>
        <v>0</v>
      </c>
      <c r="D26">
        <f t="shared" si="2"/>
        <v>0</v>
      </c>
      <c r="E26">
        <f>LOOKUP(D26, 'Scaled Scores'!A5:A75, 'Scaled Scores'!B5:B75)</f>
        <v>0</v>
      </c>
      <c r="F26" s="6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4">
        <f t="shared" si="3"/>
        <v>0</v>
      </c>
      <c r="BF26" s="7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>
        <f t="shared" si="4"/>
        <v>0</v>
      </c>
    </row>
    <row r="27" spans="1:79">
      <c r="A27" s="40">
        <f>README!A32</f>
        <v>0</v>
      </c>
      <c r="B27">
        <f t="shared" si="0"/>
        <v>0</v>
      </c>
      <c r="C27">
        <f t="shared" si="1"/>
        <v>0</v>
      </c>
      <c r="D27">
        <f t="shared" si="2"/>
        <v>0</v>
      </c>
      <c r="E27">
        <f>LOOKUP(D27, 'Scaled Scores'!A5:A75, 'Scaled Scores'!B5:B75)</f>
        <v>0</v>
      </c>
      <c r="F27" s="6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4">
        <f t="shared" si="3"/>
        <v>0</v>
      </c>
      <c r="BF27" s="7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>
        <f t="shared" si="4"/>
        <v>0</v>
      </c>
    </row>
    <row r="28" spans="1:79">
      <c r="A28" s="40">
        <f>README!A33</f>
        <v>0</v>
      </c>
      <c r="B28">
        <f t="shared" si="0"/>
        <v>0</v>
      </c>
      <c r="C28">
        <f t="shared" si="1"/>
        <v>0</v>
      </c>
      <c r="D28">
        <f t="shared" si="2"/>
        <v>0</v>
      </c>
      <c r="E28">
        <f>LOOKUP(D28, 'Scaled Scores'!A5:A75, 'Scaled Scores'!B5:B75)</f>
        <v>0</v>
      </c>
      <c r="F28" s="6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4">
        <f t="shared" si="3"/>
        <v>0</v>
      </c>
      <c r="BF28" s="7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>
        <f t="shared" si="4"/>
        <v>0</v>
      </c>
    </row>
    <row r="29" spans="1:79">
      <c r="A29" s="40">
        <f>README!A34</f>
        <v>0</v>
      </c>
      <c r="B29">
        <f t="shared" si="0"/>
        <v>0</v>
      </c>
      <c r="C29">
        <f t="shared" si="1"/>
        <v>0</v>
      </c>
      <c r="D29">
        <f t="shared" si="2"/>
        <v>0</v>
      </c>
      <c r="E29">
        <f>LOOKUP(D29, 'Scaled Scores'!A5:A75, 'Scaled Scores'!B5:B75)</f>
        <v>0</v>
      </c>
      <c r="F29" s="6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4">
        <f t="shared" si="3"/>
        <v>0</v>
      </c>
      <c r="BF29" s="7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>
        <f t="shared" si="4"/>
        <v>0</v>
      </c>
    </row>
    <row r="30" spans="1:79">
      <c r="A30" s="40">
        <f>README!A35</f>
        <v>0</v>
      </c>
      <c r="B30">
        <f t="shared" si="0"/>
        <v>0</v>
      </c>
      <c r="C30">
        <f t="shared" si="1"/>
        <v>0</v>
      </c>
      <c r="D30">
        <f t="shared" si="2"/>
        <v>0</v>
      </c>
      <c r="E30">
        <f>LOOKUP(D30, 'Scaled Scores'!A5:A75, 'Scaled Scores'!B5:B75)</f>
        <v>0</v>
      </c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4">
        <f t="shared" si="3"/>
        <v>0</v>
      </c>
      <c r="BF30" s="7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>
        <f t="shared" si="4"/>
        <v>0</v>
      </c>
    </row>
    <row r="31" spans="1:79">
      <c r="A31" s="40">
        <f>README!A36</f>
        <v>0</v>
      </c>
      <c r="B31">
        <f t="shared" si="0"/>
        <v>0</v>
      </c>
      <c r="C31">
        <f t="shared" si="1"/>
        <v>0</v>
      </c>
      <c r="D31">
        <f t="shared" si="2"/>
        <v>0</v>
      </c>
      <c r="E31">
        <f>LOOKUP(D31, 'Scaled Scores'!A5:A75, 'Scaled Scores'!B5:B75)</f>
        <v>0</v>
      </c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4">
        <f t="shared" si="3"/>
        <v>0</v>
      </c>
      <c r="BF31" s="7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>
        <f t="shared" si="4"/>
        <v>0</v>
      </c>
    </row>
    <row r="32" spans="1:79">
      <c r="A32" s="40">
        <f>README!A37</f>
        <v>0</v>
      </c>
      <c r="B32">
        <f t="shared" ref="B32" si="5">BE32</f>
        <v>0</v>
      </c>
      <c r="C32" s="55">
        <f t="shared" ref="C32" si="6">CA32</f>
        <v>0</v>
      </c>
      <c r="D32" s="55">
        <f t="shared" ref="D32" si="7">SUM(B32+C32)</f>
        <v>0</v>
      </c>
      <c r="E32">
        <f>LOOKUP(D32, 'Scaled Scores'!A5:A75, 'Scaled Scores'!B5:B75)</f>
        <v>0</v>
      </c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4">
        <f t="shared" si="3"/>
        <v>0</v>
      </c>
      <c r="BF32" s="7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>
        <f t="shared" si="4"/>
        <v>0</v>
      </c>
    </row>
    <row r="33" spans="1:79">
      <c r="A33" s="40">
        <f>README!A38</f>
        <v>0</v>
      </c>
      <c r="B33">
        <f t="shared" si="0"/>
        <v>0</v>
      </c>
      <c r="C33">
        <f t="shared" si="1"/>
        <v>0</v>
      </c>
      <c r="D33">
        <f t="shared" si="2"/>
        <v>0</v>
      </c>
      <c r="E33">
        <f>LOOKUP(D33, 'Scaled Scores'!A5:A75, 'Scaled Scores'!B5:B75)</f>
        <v>0</v>
      </c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4">
        <f t="shared" si="3"/>
        <v>0</v>
      </c>
      <c r="BF33" s="7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>
        <f t="shared" si="4"/>
        <v>0</v>
      </c>
    </row>
    <row r="34" spans="1:79">
      <c r="A34" s="40">
        <f>README!A39</f>
        <v>0</v>
      </c>
      <c r="B34">
        <f t="shared" si="0"/>
        <v>0</v>
      </c>
      <c r="C34">
        <f t="shared" si="1"/>
        <v>0</v>
      </c>
      <c r="D34">
        <f t="shared" si="2"/>
        <v>0</v>
      </c>
      <c r="E34">
        <f>LOOKUP(D34, 'Scaled Scores'!A5:A75, 'Scaled Scores'!B5:B75)</f>
        <v>0</v>
      </c>
      <c r="F34" s="6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4">
        <f t="shared" si="3"/>
        <v>0</v>
      </c>
      <c r="BF34" s="7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>
        <f t="shared" si="4"/>
        <v>0</v>
      </c>
    </row>
    <row r="35" spans="1:79">
      <c r="F35" s="14" t="s">
        <v>70</v>
      </c>
      <c r="G35" s="1">
        <f>SUM(G3:G34)</f>
        <v>0</v>
      </c>
      <c r="H35" s="1">
        <f t="shared" ref="H35:BD35" si="8">SUM(H3:H34)</f>
        <v>0</v>
      </c>
      <c r="I35" s="1">
        <f t="shared" si="8"/>
        <v>0</v>
      </c>
      <c r="J35" s="1">
        <f t="shared" si="8"/>
        <v>0</v>
      </c>
      <c r="K35" s="1">
        <f t="shared" si="8"/>
        <v>0</v>
      </c>
      <c r="L35" s="1">
        <f t="shared" si="8"/>
        <v>0</v>
      </c>
      <c r="M35" s="1">
        <f t="shared" si="8"/>
        <v>0</v>
      </c>
      <c r="N35" s="1">
        <f t="shared" si="8"/>
        <v>0</v>
      </c>
      <c r="O35" s="1">
        <f t="shared" si="8"/>
        <v>0</v>
      </c>
      <c r="P35" s="1">
        <f t="shared" si="8"/>
        <v>0</v>
      </c>
      <c r="Q35" s="1">
        <f t="shared" si="8"/>
        <v>0</v>
      </c>
      <c r="R35" s="1">
        <f t="shared" si="8"/>
        <v>0</v>
      </c>
      <c r="S35" s="1">
        <f t="shared" si="8"/>
        <v>0</v>
      </c>
      <c r="T35" s="1">
        <f t="shared" si="8"/>
        <v>0</v>
      </c>
      <c r="U35" s="1">
        <f t="shared" si="8"/>
        <v>0</v>
      </c>
      <c r="V35" s="1">
        <f t="shared" si="8"/>
        <v>0</v>
      </c>
      <c r="W35" s="1">
        <f t="shared" si="8"/>
        <v>0</v>
      </c>
      <c r="X35" s="1">
        <f t="shared" si="8"/>
        <v>0</v>
      </c>
      <c r="Y35" s="1">
        <f t="shared" si="8"/>
        <v>0</v>
      </c>
      <c r="Z35" s="1">
        <f t="shared" si="8"/>
        <v>0</v>
      </c>
      <c r="AA35" s="1">
        <f t="shared" si="8"/>
        <v>0</v>
      </c>
      <c r="AB35" s="1">
        <f t="shared" si="8"/>
        <v>0</v>
      </c>
      <c r="AC35" s="1">
        <f t="shared" si="8"/>
        <v>0</v>
      </c>
      <c r="AD35" s="1">
        <f t="shared" si="8"/>
        <v>0</v>
      </c>
      <c r="AE35" s="1">
        <f t="shared" si="8"/>
        <v>0</v>
      </c>
      <c r="AF35" s="1">
        <f t="shared" si="8"/>
        <v>0</v>
      </c>
      <c r="AG35" s="1">
        <f t="shared" si="8"/>
        <v>0</v>
      </c>
      <c r="AH35" s="1">
        <f t="shared" si="8"/>
        <v>0</v>
      </c>
      <c r="AI35" s="1">
        <f t="shared" si="8"/>
        <v>0</v>
      </c>
      <c r="AJ35" s="1">
        <f t="shared" si="8"/>
        <v>0</v>
      </c>
      <c r="AK35" s="1">
        <f t="shared" si="8"/>
        <v>0</v>
      </c>
      <c r="AL35" s="1">
        <f t="shared" si="8"/>
        <v>0</v>
      </c>
      <c r="AM35" s="1">
        <f t="shared" si="8"/>
        <v>0</v>
      </c>
      <c r="AN35" s="1">
        <f t="shared" si="8"/>
        <v>0</v>
      </c>
      <c r="AO35" s="1">
        <f t="shared" si="8"/>
        <v>0</v>
      </c>
      <c r="AP35" s="1">
        <f t="shared" si="8"/>
        <v>0</v>
      </c>
      <c r="AQ35" s="1">
        <f t="shared" si="8"/>
        <v>0</v>
      </c>
      <c r="AR35" s="1">
        <f t="shared" si="8"/>
        <v>0</v>
      </c>
      <c r="AS35" s="1">
        <f t="shared" si="8"/>
        <v>0</v>
      </c>
      <c r="AT35" s="1">
        <f t="shared" si="8"/>
        <v>0</v>
      </c>
      <c r="AU35" s="1">
        <f t="shared" si="8"/>
        <v>0</v>
      </c>
      <c r="AV35" s="1">
        <f t="shared" si="8"/>
        <v>0</v>
      </c>
      <c r="AW35" s="1">
        <f t="shared" si="8"/>
        <v>0</v>
      </c>
      <c r="AX35" s="1">
        <f t="shared" si="8"/>
        <v>0</v>
      </c>
      <c r="AY35" s="1">
        <f t="shared" si="8"/>
        <v>0</v>
      </c>
      <c r="AZ35" s="1">
        <f t="shared" si="8"/>
        <v>0</v>
      </c>
      <c r="BA35" s="1">
        <f t="shared" si="8"/>
        <v>0</v>
      </c>
      <c r="BB35" s="1">
        <f t="shared" si="8"/>
        <v>0</v>
      </c>
      <c r="BC35" s="1">
        <f t="shared" si="8"/>
        <v>0</v>
      </c>
      <c r="BD35" s="1">
        <f t="shared" si="8"/>
        <v>0</v>
      </c>
      <c r="BF35" s="15" t="s">
        <v>70</v>
      </c>
      <c r="BG35" s="1">
        <f>SUM(BG3:BG34)</f>
        <v>0</v>
      </c>
      <c r="BH35" s="1">
        <f t="shared" ref="BH35:BZ35" si="9">SUM(BH3:BH34)</f>
        <v>0</v>
      </c>
      <c r="BI35" s="1">
        <f t="shared" si="9"/>
        <v>0</v>
      </c>
      <c r="BJ35" s="1">
        <f t="shared" si="9"/>
        <v>0</v>
      </c>
      <c r="BK35" s="1">
        <f t="shared" si="9"/>
        <v>0</v>
      </c>
      <c r="BL35" s="1">
        <f t="shared" si="9"/>
        <v>0</v>
      </c>
      <c r="BM35" s="1">
        <f t="shared" si="9"/>
        <v>0</v>
      </c>
      <c r="BN35" s="1">
        <f t="shared" si="9"/>
        <v>0</v>
      </c>
      <c r="BO35" s="1">
        <f t="shared" si="9"/>
        <v>0</v>
      </c>
      <c r="BP35" s="1">
        <f t="shared" si="9"/>
        <v>0</v>
      </c>
      <c r="BQ35" s="1">
        <f t="shared" si="9"/>
        <v>0</v>
      </c>
      <c r="BR35" s="1">
        <f t="shared" si="9"/>
        <v>0</v>
      </c>
      <c r="BS35" s="1">
        <f t="shared" si="9"/>
        <v>0</v>
      </c>
      <c r="BT35" s="1">
        <f t="shared" si="9"/>
        <v>0</v>
      </c>
      <c r="BU35" s="1">
        <f t="shared" si="9"/>
        <v>0</v>
      </c>
      <c r="BV35" s="1">
        <f t="shared" si="9"/>
        <v>0</v>
      </c>
      <c r="BW35" s="1">
        <f t="shared" si="9"/>
        <v>0</v>
      </c>
      <c r="BX35" s="1">
        <f t="shared" si="9"/>
        <v>0</v>
      </c>
      <c r="BY35" s="1">
        <f t="shared" si="9"/>
        <v>0</v>
      </c>
      <c r="BZ35" s="1">
        <f t="shared" si="9"/>
        <v>0</v>
      </c>
    </row>
    <row r="36" spans="1:79">
      <c r="F36" s="11" t="s">
        <v>71</v>
      </c>
      <c r="G36" s="1">
        <f>G35/A1*100</f>
        <v>0</v>
      </c>
      <c r="H36" s="1">
        <f>H35/A1*100</f>
        <v>0</v>
      </c>
      <c r="I36" s="1">
        <f>I35/A1*100</f>
        <v>0</v>
      </c>
      <c r="J36" s="1">
        <f>J35/A1*100</f>
        <v>0</v>
      </c>
      <c r="K36" s="1">
        <f>K35/A1*100</f>
        <v>0</v>
      </c>
      <c r="L36" s="1">
        <f>L35/A1*100</f>
        <v>0</v>
      </c>
      <c r="M36" s="1">
        <f>M35/A1*100</f>
        <v>0</v>
      </c>
      <c r="N36" s="1">
        <f>N35/A1*100</f>
        <v>0</v>
      </c>
      <c r="O36" s="1">
        <f>O35/A1*100</f>
        <v>0</v>
      </c>
      <c r="P36" s="1">
        <f>P35/A1*100</f>
        <v>0</v>
      </c>
      <c r="Q36" s="1">
        <f>Q35/A1*100</f>
        <v>0</v>
      </c>
      <c r="R36" s="1">
        <f>R35/A1*100</f>
        <v>0</v>
      </c>
      <c r="S36" s="1">
        <f>S35/A1*100</f>
        <v>0</v>
      </c>
      <c r="T36" s="1">
        <f>T35/A1*100</f>
        <v>0</v>
      </c>
      <c r="U36" s="1">
        <f>U35/A1*100</f>
        <v>0</v>
      </c>
      <c r="V36" s="1">
        <f>V35/A1*100</f>
        <v>0</v>
      </c>
      <c r="W36" s="1">
        <f>W35/A1*100</f>
        <v>0</v>
      </c>
      <c r="X36" s="1">
        <f>X35/A1*100</f>
        <v>0</v>
      </c>
      <c r="Y36" s="1">
        <f>Y35/A1*100</f>
        <v>0</v>
      </c>
      <c r="Z36" s="1">
        <f>Z35/A1*100</f>
        <v>0</v>
      </c>
      <c r="AA36" s="1">
        <f>AA35/A1*100</f>
        <v>0</v>
      </c>
      <c r="AB36" s="1">
        <f>AB35/A1*100</f>
        <v>0</v>
      </c>
      <c r="AC36" s="1">
        <f>AC35/A1*100</f>
        <v>0</v>
      </c>
      <c r="AD36" s="1">
        <f>AD35/A1*100</f>
        <v>0</v>
      </c>
      <c r="AE36" s="1">
        <f>AE35/A1*100</f>
        <v>0</v>
      </c>
      <c r="AF36" s="1">
        <f>AF35/A1*100</f>
        <v>0</v>
      </c>
      <c r="AG36" s="1">
        <f>AG35/A1*100</f>
        <v>0</v>
      </c>
      <c r="AH36" s="1">
        <f>AH35/A1*100</f>
        <v>0</v>
      </c>
      <c r="AI36" s="1">
        <f>AI35/A1*100</f>
        <v>0</v>
      </c>
      <c r="AJ36" s="1">
        <f>AJ35/A1*100</f>
        <v>0</v>
      </c>
      <c r="AK36" s="1">
        <f>AK35/A1*100</f>
        <v>0</v>
      </c>
      <c r="AL36" s="1">
        <f>AL35/A1*100</f>
        <v>0</v>
      </c>
      <c r="AM36" s="1">
        <f>AM35/A1*100</f>
        <v>0</v>
      </c>
      <c r="AN36" s="1">
        <f>AN35/A1*100</f>
        <v>0</v>
      </c>
      <c r="AO36" s="1">
        <f>AO35/A1*100</f>
        <v>0</v>
      </c>
      <c r="AP36" s="1">
        <f>AP35/A1*100</f>
        <v>0</v>
      </c>
      <c r="AQ36" s="1">
        <f>AQ35/A1*100</f>
        <v>0</v>
      </c>
      <c r="AR36" s="1">
        <f>AR35/A1*100</f>
        <v>0</v>
      </c>
      <c r="AS36" s="1">
        <f>AS35/A1*100</f>
        <v>0</v>
      </c>
      <c r="AT36" s="1">
        <f>AT35/A1*100</f>
        <v>0</v>
      </c>
      <c r="AU36" s="1">
        <f>AU35/A1*100</f>
        <v>0</v>
      </c>
      <c r="AV36" s="1">
        <f>AV35/A1*100</f>
        <v>0</v>
      </c>
      <c r="AW36" s="1">
        <f>AW35/A1*100</f>
        <v>0</v>
      </c>
      <c r="AX36" s="1">
        <f>AX35/A1*100</f>
        <v>0</v>
      </c>
      <c r="AY36" s="1">
        <f>AY35/A1*100</f>
        <v>0</v>
      </c>
      <c r="AZ36" s="1">
        <f>AZ35/A1*100</f>
        <v>0</v>
      </c>
      <c r="BA36" s="1">
        <f>BA35/A1*100</f>
        <v>0</v>
      </c>
      <c r="BB36" s="1">
        <f>BB35/A1*100</f>
        <v>0</v>
      </c>
      <c r="BC36" s="1">
        <f>BC35/A1*100</f>
        <v>0</v>
      </c>
      <c r="BD36" s="1">
        <f>BD35/A1*100</f>
        <v>0</v>
      </c>
      <c r="BF36" s="16" t="s">
        <v>71</v>
      </c>
      <c r="BG36" s="1">
        <f>BG35/A1*100</f>
        <v>0</v>
      </c>
      <c r="BH36" s="1">
        <f>BH35/A1*100</f>
        <v>0</v>
      </c>
      <c r="BI36" s="1">
        <f>BI35/A1*100</f>
        <v>0</v>
      </c>
      <c r="BJ36" s="1">
        <f>BJ35/A1*100</f>
        <v>0</v>
      </c>
      <c r="BK36" s="1">
        <f>BK35/A1*100</f>
        <v>0</v>
      </c>
      <c r="BL36" s="1">
        <f>BL35/A1*100</f>
        <v>0</v>
      </c>
      <c r="BM36" s="1">
        <f>BM35/A1*100</f>
        <v>0</v>
      </c>
      <c r="BN36" s="1">
        <f>BN35/A1*100</f>
        <v>0</v>
      </c>
      <c r="BO36" s="1">
        <f>BO35/A1*100</f>
        <v>0</v>
      </c>
      <c r="BP36" s="1">
        <f>BP35/A1*100</f>
        <v>0</v>
      </c>
      <c r="BQ36" s="1">
        <f>BQ35/A1*100</f>
        <v>0</v>
      </c>
      <c r="BR36" s="1">
        <f>BR35/A1*100</f>
        <v>0</v>
      </c>
      <c r="BS36" s="1">
        <f>BS35/A1*100</f>
        <v>0</v>
      </c>
      <c r="BT36" s="1">
        <f>BT35/A1*100</f>
        <v>0</v>
      </c>
      <c r="BU36" s="1">
        <f>BU35/A1*100</f>
        <v>0</v>
      </c>
      <c r="BV36" s="1">
        <f>BV35/A1*100</f>
        <v>0</v>
      </c>
      <c r="BW36" s="1">
        <f>BW35/A1*100</f>
        <v>0</v>
      </c>
      <c r="BX36" s="1">
        <f>BX35/A1*100</f>
        <v>0</v>
      </c>
      <c r="BY36" s="1">
        <f>BY35/A1*100</f>
        <v>0</v>
      </c>
      <c r="BZ36" s="1">
        <f>BZ35/A1*100</f>
        <v>0</v>
      </c>
    </row>
    <row r="44" spans="1:79">
      <c r="AL44" s="2"/>
    </row>
  </sheetData>
  <mergeCells count="2">
    <mergeCell ref="F2:F34"/>
    <mergeCell ref="BF3:BF34"/>
  </mergeCells>
  <conditionalFormatting sqref="E3:E34">
    <cfRule type="cellIs" dxfId="53" priority="2" operator="greaterThan">
      <formula>109</formula>
    </cfRule>
    <cfRule type="cellIs" dxfId="52" priority="3" operator="between">
      <formula>100</formula>
      <formula>109</formula>
    </cfRule>
    <cfRule type="cellIs" dxfId="51" priority="4" operator="between">
      <formula>1</formula>
      <formula>99</formula>
    </cfRule>
    <cfRule type="cellIs" dxfId="50" priority="5" operator="equal">
      <formula>0</formula>
    </cfRule>
  </conditionalFormatting>
  <conditionalFormatting sqref="G3:BD34">
    <cfRule type="cellIs" dxfId="49" priority="19" operator="equal">
      <formula>1</formula>
    </cfRule>
    <cfRule type="cellIs" dxfId="48" priority="20" operator="equal">
      <formula>0</formula>
    </cfRule>
  </conditionalFormatting>
  <conditionalFormatting sqref="G36:BD36 BG36:BZ36">
    <cfRule type="cellIs" dxfId="47" priority="9" operator="greaterThan">
      <formula>70</formula>
    </cfRule>
    <cfRule type="cellIs" dxfId="46" priority="12" operator="lessThan">
      <formula>51</formula>
    </cfRule>
    <cfRule type="cellIs" dxfId="45" priority="13" operator="greaterThan">
      <formula>71</formula>
    </cfRule>
    <cfRule type="cellIs" dxfId="44" priority="14" operator="between">
      <formula>51</formula>
      <formula>70</formula>
    </cfRule>
    <cfRule type="cellIs" dxfId="43" priority="15" operator="lessThan">
      <formula>50</formula>
    </cfRule>
  </conditionalFormatting>
  <conditionalFormatting sqref="BG3:BZ34">
    <cfRule type="cellIs" dxfId="42" priority="10" operator="equal">
      <formula>1</formula>
    </cfRule>
    <cfRule type="cellIs" dxfId="41" priority="1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33DE9-F2F4-E341-B5B6-E1513BA54CE1}">
  <sheetPr codeName="Sheet4"/>
  <dimension ref="A1:AS37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4" sqref="E4:AR35"/>
    </sheetView>
  </sheetViews>
  <sheetFormatPr defaultColWidth="11.19921875" defaultRowHeight="15.6"/>
  <cols>
    <col min="2" max="3" width="5.69921875" customWidth="1"/>
    <col min="5" max="44" width="5.19921875" customWidth="1"/>
    <col min="45" max="45" width="4.69921875" customWidth="1"/>
  </cols>
  <sheetData>
    <row r="1" spans="1:45" ht="127.2" customHeight="1">
      <c r="A1" s="45">
        <f>README!B6</f>
        <v>32</v>
      </c>
      <c r="E1" s="19"/>
      <c r="F1" s="19"/>
      <c r="G1" s="19"/>
      <c r="H1" s="20"/>
      <c r="I1" s="19"/>
      <c r="J1" s="20"/>
      <c r="K1" s="21"/>
      <c r="L1" s="20"/>
      <c r="M1" s="20"/>
      <c r="N1" s="21"/>
      <c r="O1" s="20"/>
      <c r="P1" s="24"/>
      <c r="Q1" s="23"/>
      <c r="R1" s="19"/>
      <c r="S1" s="19"/>
      <c r="T1" s="19"/>
      <c r="U1" s="21"/>
      <c r="V1" s="19"/>
      <c r="W1" s="19"/>
      <c r="X1" s="19"/>
      <c r="Y1" s="20"/>
      <c r="Z1" s="19"/>
      <c r="AA1" s="19"/>
      <c r="AB1" s="19"/>
      <c r="AC1" s="23"/>
      <c r="AD1" s="20"/>
      <c r="AE1" s="20"/>
      <c r="AF1" s="21"/>
      <c r="AG1" s="20"/>
      <c r="AH1" s="20"/>
      <c r="AI1" s="20"/>
      <c r="AJ1" s="19"/>
      <c r="AK1" s="19"/>
      <c r="AL1" s="20"/>
      <c r="AM1" s="19"/>
      <c r="AN1" s="20"/>
      <c r="AO1" s="20"/>
      <c r="AP1" s="22"/>
      <c r="AQ1" s="22"/>
      <c r="AR1" s="20"/>
    </row>
    <row r="2" spans="1:45" ht="16.2" customHeight="1">
      <c r="D2" s="3" t="s">
        <v>91</v>
      </c>
      <c r="E2" s="56" t="s">
        <v>19</v>
      </c>
      <c r="F2" s="56" t="s">
        <v>20</v>
      </c>
      <c r="G2" s="56" t="s">
        <v>21</v>
      </c>
      <c r="H2" s="56" t="s">
        <v>22</v>
      </c>
      <c r="I2" s="56" t="s">
        <v>23</v>
      </c>
      <c r="J2" s="56" t="s">
        <v>24</v>
      </c>
      <c r="K2" s="56" t="s">
        <v>25</v>
      </c>
      <c r="L2" s="56" t="s">
        <v>26</v>
      </c>
      <c r="M2" s="56" t="s">
        <v>27</v>
      </c>
      <c r="N2" s="56" t="s">
        <v>28</v>
      </c>
      <c r="O2" s="56" t="s">
        <v>29</v>
      </c>
      <c r="P2" s="56" t="s">
        <v>30</v>
      </c>
      <c r="Q2" s="56" t="s">
        <v>31</v>
      </c>
      <c r="R2" s="56" t="s">
        <v>32</v>
      </c>
      <c r="S2" s="56" t="s">
        <v>33</v>
      </c>
      <c r="T2" s="56" t="s">
        <v>34</v>
      </c>
      <c r="U2" s="56" t="s">
        <v>35</v>
      </c>
      <c r="V2" s="56" t="s">
        <v>36</v>
      </c>
      <c r="W2" s="56" t="s">
        <v>37</v>
      </c>
      <c r="X2" s="56" t="s">
        <v>102</v>
      </c>
      <c r="Y2" s="56" t="s">
        <v>103</v>
      </c>
      <c r="Z2" s="56" t="s">
        <v>39</v>
      </c>
      <c r="AA2" s="56" t="s">
        <v>40</v>
      </c>
      <c r="AB2" s="56" t="s">
        <v>41</v>
      </c>
      <c r="AC2" s="56" t="s">
        <v>42</v>
      </c>
      <c r="AD2" s="56" t="s">
        <v>43</v>
      </c>
      <c r="AE2" s="56" t="s">
        <v>44</v>
      </c>
      <c r="AF2" s="56" t="s">
        <v>45</v>
      </c>
      <c r="AG2" s="56" t="s">
        <v>46</v>
      </c>
      <c r="AH2" s="56" t="s">
        <v>47</v>
      </c>
      <c r="AI2" s="56" t="s">
        <v>48</v>
      </c>
      <c r="AJ2" s="56" t="s">
        <v>49</v>
      </c>
      <c r="AK2" s="56" t="s">
        <v>87</v>
      </c>
      <c r="AL2" s="56" t="s">
        <v>88</v>
      </c>
      <c r="AM2" s="56" t="s">
        <v>51</v>
      </c>
      <c r="AN2" s="56" t="s">
        <v>52</v>
      </c>
      <c r="AO2" s="56" t="s">
        <v>53</v>
      </c>
      <c r="AP2" s="56" t="s">
        <v>54</v>
      </c>
      <c r="AQ2" s="56" t="s">
        <v>55</v>
      </c>
      <c r="AR2" s="56" t="s">
        <v>56</v>
      </c>
    </row>
    <row r="3" spans="1:45">
      <c r="A3" t="s">
        <v>9</v>
      </c>
      <c r="B3" t="s">
        <v>72</v>
      </c>
      <c r="C3" t="s">
        <v>17</v>
      </c>
      <c r="D3" s="3" t="s">
        <v>73</v>
      </c>
      <c r="E3" s="1">
        <v>2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2</v>
      </c>
      <c r="Q3" s="1">
        <v>1</v>
      </c>
      <c r="R3" s="1">
        <v>1</v>
      </c>
      <c r="S3" s="1">
        <v>2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2</v>
      </c>
      <c r="AA3" s="1">
        <v>1</v>
      </c>
      <c r="AB3" s="1">
        <v>2</v>
      </c>
      <c r="AC3" s="1">
        <v>1</v>
      </c>
      <c r="AD3" s="1">
        <v>1</v>
      </c>
      <c r="AE3" s="1">
        <v>3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s="1">
        <v>1</v>
      </c>
      <c r="AL3" s="1">
        <v>1</v>
      </c>
      <c r="AM3" s="1">
        <v>1</v>
      </c>
      <c r="AN3" s="1">
        <v>1</v>
      </c>
      <c r="AO3" s="1">
        <v>1</v>
      </c>
      <c r="AP3" s="1">
        <v>2</v>
      </c>
      <c r="AQ3" s="1">
        <v>1</v>
      </c>
      <c r="AR3" s="1">
        <v>3</v>
      </c>
      <c r="AS3">
        <f>SUM(E3:AR3)</f>
        <v>50</v>
      </c>
    </row>
    <row r="4" spans="1:45">
      <c r="A4">
        <f>README!A8</f>
        <v>0</v>
      </c>
      <c r="B4">
        <f t="shared" ref="B4:B7" si="0">AS4</f>
        <v>0</v>
      </c>
      <c r="C4" s="32">
        <f>LOOKUP(B4, 'Scaled Scores'!C5:C55, 'Scaled Scores'!D5:D55)</f>
        <v>0</v>
      </c>
      <c r="D4" s="72" t="s">
        <v>74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>
        <f>SUM(E4:AR4)</f>
        <v>0</v>
      </c>
    </row>
    <row r="5" spans="1:45">
      <c r="A5">
        <f>README!A9</f>
        <v>0</v>
      </c>
      <c r="B5">
        <f t="shared" si="0"/>
        <v>0</v>
      </c>
      <c r="C5" s="32">
        <f>LOOKUP(B5, 'Scaled Scores'!C5:C55, 'Scaled Scores'!D5:D55)</f>
        <v>0</v>
      </c>
      <c r="D5" s="7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>
        <f t="shared" ref="AS5:AS35" si="1">SUM(E5:AR5)</f>
        <v>0</v>
      </c>
    </row>
    <row r="6" spans="1:45">
      <c r="A6">
        <f>README!A10</f>
        <v>0</v>
      </c>
      <c r="B6">
        <f t="shared" si="0"/>
        <v>0</v>
      </c>
      <c r="C6" s="32">
        <f>LOOKUP(B6, 'Scaled Scores'!C5:C55, 'Scaled Scores'!D5:D55)</f>
        <v>0</v>
      </c>
      <c r="D6" s="7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>
        <f t="shared" si="1"/>
        <v>0</v>
      </c>
    </row>
    <row r="7" spans="1:45">
      <c r="A7">
        <f>README!A11</f>
        <v>0</v>
      </c>
      <c r="B7">
        <f t="shared" si="0"/>
        <v>0</v>
      </c>
      <c r="C7" s="32">
        <f>LOOKUP(B7, 'Scaled Scores'!C5:C55, 'Scaled Scores'!D5:D55)</f>
        <v>0</v>
      </c>
      <c r="D7" s="7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>
        <f t="shared" si="1"/>
        <v>0</v>
      </c>
    </row>
    <row r="8" spans="1:45">
      <c r="A8">
        <f>README!A12</f>
        <v>0</v>
      </c>
      <c r="B8">
        <f>AS8</f>
        <v>0</v>
      </c>
      <c r="C8" s="32">
        <f>LOOKUP(B8, 'Scaled Scores'!C5:C55, 'Scaled Scores'!D5:D55)</f>
        <v>0</v>
      </c>
      <c r="D8" s="7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>
        <f t="shared" si="1"/>
        <v>0</v>
      </c>
    </row>
    <row r="9" spans="1:45">
      <c r="A9">
        <f>README!A13</f>
        <v>0</v>
      </c>
      <c r="B9">
        <f t="shared" ref="B9:B35" si="2">AS9</f>
        <v>0</v>
      </c>
      <c r="C9" s="32">
        <f>LOOKUP(B9, 'Scaled Scores'!C5:C55, 'Scaled Scores'!D5:D55)</f>
        <v>0</v>
      </c>
      <c r="D9" s="7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>
        <f t="shared" si="1"/>
        <v>0</v>
      </c>
    </row>
    <row r="10" spans="1:45">
      <c r="A10">
        <f>README!A14</f>
        <v>0</v>
      </c>
      <c r="B10">
        <f t="shared" si="2"/>
        <v>0</v>
      </c>
      <c r="C10" s="32">
        <f>LOOKUP(B10, 'Scaled Scores'!C5:C55, 'Scaled Scores'!D5:D55)</f>
        <v>0</v>
      </c>
      <c r="D10" s="7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>
        <f t="shared" si="1"/>
        <v>0</v>
      </c>
    </row>
    <row r="11" spans="1:45">
      <c r="A11">
        <f>README!A15</f>
        <v>0</v>
      </c>
      <c r="B11">
        <f t="shared" si="2"/>
        <v>0</v>
      </c>
      <c r="C11" s="32">
        <f>LOOKUP(B11, 'Scaled Scores'!C5:C55, 'Scaled Scores'!D5:D55)</f>
        <v>0</v>
      </c>
      <c r="D11" s="7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>
        <f t="shared" si="1"/>
        <v>0</v>
      </c>
    </row>
    <row r="12" spans="1:45">
      <c r="A12">
        <f>README!A16</f>
        <v>0</v>
      </c>
      <c r="B12">
        <f t="shared" si="2"/>
        <v>0</v>
      </c>
      <c r="C12" s="32">
        <f>LOOKUP(B12, 'Scaled Scores'!C5:C55, 'Scaled Scores'!D5:D55)</f>
        <v>0</v>
      </c>
      <c r="D12" s="7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>
        <f t="shared" si="1"/>
        <v>0</v>
      </c>
    </row>
    <row r="13" spans="1:45">
      <c r="A13">
        <f>README!A17</f>
        <v>0</v>
      </c>
      <c r="B13">
        <f t="shared" si="2"/>
        <v>0</v>
      </c>
      <c r="C13" s="32">
        <f>LOOKUP(B13, 'Scaled Scores'!C5:C55, 'Scaled Scores'!D5:D55)</f>
        <v>0</v>
      </c>
      <c r="D13" s="7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>
        <f t="shared" si="1"/>
        <v>0</v>
      </c>
    </row>
    <row r="14" spans="1:45">
      <c r="A14">
        <f>README!A18</f>
        <v>0</v>
      </c>
      <c r="B14">
        <f t="shared" si="2"/>
        <v>0</v>
      </c>
      <c r="C14" s="32">
        <f>LOOKUP(B14, 'Scaled Scores'!C5:C55, 'Scaled Scores'!D5:D55)</f>
        <v>0</v>
      </c>
      <c r="D14" s="7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f t="shared" si="1"/>
        <v>0</v>
      </c>
    </row>
    <row r="15" spans="1:45">
      <c r="A15">
        <f>README!A19</f>
        <v>0</v>
      </c>
      <c r="B15">
        <f t="shared" si="2"/>
        <v>0</v>
      </c>
      <c r="C15" s="32">
        <f>LOOKUP(B15, 'Scaled Scores'!C5:C55, 'Scaled Scores'!D5:D55)</f>
        <v>0</v>
      </c>
      <c r="D15" s="7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>
        <f t="shared" si="1"/>
        <v>0</v>
      </c>
    </row>
    <row r="16" spans="1:45">
      <c r="A16">
        <f>README!A20</f>
        <v>0</v>
      </c>
      <c r="B16">
        <f t="shared" si="2"/>
        <v>0</v>
      </c>
      <c r="C16" s="32">
        <f>LOOKUP(B16, 'Scaled Scores'!C5:C55, 'Scaled Scores'!D5:D55)</f>
        <v>0</v>
      </c>
      <c r="D16" s="7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>
        <f t="shared" si="1"/>
        <v>0</v>
      </c>
    </row>
    <row r="17" spans="1:45">
      <c r="A17">
        <f>README!A21</f>
        <v>0</v>
      </c>
      <c r="B17">
        <f t="shared" si="2"/>
        <v>0</v>
      </c>
      <c r="C17" s="32">
        <f>LOOKUP(B17, 'Scaled Scores'!C5:C55, 'Scaled Scores'!D5:D55)</f>
        <v>0</v>
      </c>
      <c r="D17" s="7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>
        <f t="shared" si="1"/>
        <v>0</v>
      </c>
    </row>
    <row r="18" spans="1:45">
      <c r="A18">
        <f>README!A22</f>
        <v>0</v>
      </c>
      <c r="B18">
        <f t="shared" si="2"/>
        <v>0</v>
      </c>
      <c r="C18" s="32">
        <f>LOOKUP(B18, 'Scaled Scores'!C5:C55, 'Scaled Scores'!D5:D55)</f>
        <v>0</v>
      </c>
      <c r="D18" s="7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>
        <f t="shared" si="1"/>
        <v>0</v>
      </c>
    </row>
    <row r="19" spans="1:45">
      <c r="A19">
        <f>README!A23</f>
        <v>0</v>
      </c>
      <c r="B19">
        <f t="shared" si="2"/>
        <v>0</v>
      </c>
      <c r="C19" s="32">
        <f>LOOKUP(B19, 'Scaled Scores'!C5:C55, 'Scaled Scores'!D5:D55)</f>
        <v>0</v>
      </c>
      <c r="D19" s="7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>
        <f t="shared" si="1"/>
        <v>0</v>
      </c>
    </row>
    <row r="20" spans="1:45">
      <c r="A20">
        <f>README!A24</f>
        <v>0</v>
      </c>
      <c r="B20">
        <f t="shared" si="2"/>
        <v>0</v>
      </c>
      <c r="C20" s="32">
        <f>LOOKUP(B20, 'Scaled Scores'!C5:C55, 'Scaled Scores'!D5:D55)</f>
        <v>0</v>
      </c>
      <c r="D20" s="7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>
        <f t="shared" si="1"/>
        <v>0</v>
      </c>
    </row>
    <row r="21" spans="1:45">
      <c r="A21">
        <f>README!A25</f>
        <v>0</v>
      </c>
      <c r="B21">
        <f t="shared" si="2"/>
        <v>0</v>
      </c>
      <c r="C21" s="32">
        <f>LOOKUP(B21, 'Scaled Scores'!C5:C55, 'Scaled Scores'!D5:D55)</f>
        <v>0</v>
      </c>
      <c r="D21" s="7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>
        <f t="shared" si="1"/>
        <v>0</v>
      </c>
    </row>
    <row r="22" spans="1:45">
      <c r="A22">
        <f>README!A26</f>
        <v>0</v>
      </c>
      <c r="B22">
        <f t="shared" si="2"/>
        <v>0</v>
      </c>
      <c r="C22" s="32">
        <f>LOOKUP(B22, 'Scaled Scores'!C5:C55, 'Scaled Scores'!D5:D55)</f>
        <v>0</v>
      </c>
      <c r="D22" s="7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>
        <f t="shared" si="1"/>
        <v>0</v>
      </c>
    </row>
    <row r="23" spans="1:45">
      <c r="A23" s="55">
        <f>README!A27</f>
        <v>0</v>
      </c>
      <c r="B23">
        <f t="shared" si="2"/>
        <v>0</v>
      </c>
      <c r="C23" s="32">
        <f>LOOKUP(B23, 'Scaled Scores'!C5:C55, 'Scaled Scores'!D5:D55)</f>
        <v>0</v>
      </c>
      <c r="D23" s="7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>
        <f t="shared" si="1"/>
        <v>0</v>
      </c>
    </row>
    <row r="24" spans="1:45">
      <c r="A24">
        <f>README!A28</f>
        <v>0</v>
      </c>
      <c r="B24">
        <f t="shared" si="2"/>
        <v>0</v>
      </c>
      <c r="C24" s="32">
        <f>LOOKUP(B24, 'Scaled Scores'!C5:C55, 'Scaled Scores'!D5:D55)</f>
        <v>0</v>
      </c>
      <c r="D24" s="7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>
        <f t="shared" si="1"/>
        <v>0</v>
      </c>
    </row>
    <row r="25" spans="1:45">
      <c r="A25">
        <f>README!A29</f>
        <v>0</v>
      </c>
      <c r="B25">
        <f t="shared" si="2"/>
        <v>0</v>
      </c>
      <c r="C25" s="32">
        <f>LOOKUP(B25, 'Scaled Scores'!C5:C55, 'Scaled Scores'!D5:D55)</f>
        <v>0</v>
      </c>
      <c r="D25" s="7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>
        <f t="shared" si="1"/>
        <v>0</v>
      </c>
    </row>
    <row r="26" spans="1:45">
      <c r="A26">
        <f>README!A30</f>
        <v>0</v>
      </c>
      <c r="B26">
        <f t="shared" si="2"/>
        <v>0</v>
      </c>
      <c r="C26" s="32">
        <f>LOOKUP(B26, 'Scaled Scores'!C5:C55, 'Scaled Scores'!D5:D55)</f>
        <v>0</v>
      </c>
      <c r="D26" s="7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>
        <f t="shared" si="1"/>
        <v>0</v>
      </c>
    </row>
    <row r="27" spans="1:45">
      <c r="A27">
        <f>README!A31</f>
        <v>0</v>
      </c>
      <c r="B27">
        <f t="shared" si="2"/>
        <v>0</v>
      </c>
      <c r="C27" s="32">
        <f>LOOKUP(B27, 'Scaled Scores'!C5:C55, 'Scaled Scores'!D5:D55)</f>
        <v>0</v>
      </c>
      <c r="D27" s="7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>
        <f t="shared" si="1"/>
        <v>0</v>
      </c>
    </row>
    <row r="28" spans="1:45">
      <c r="A28">
        <f>README!A32</f>
        <v>0</v>
      </c>
      <c r="B28">
        <f t="shared" si="2"/>
        <v>0</v>
      </c>
      <c r="C28" s="32">
        <f>LOOKUP(B28, 'Scaled Scores'!C5:C55, 'Scaled Scores'!D5:D55)</f>
        <v>0</v>
      </c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>
        <f t="shared" si="1"/>
        <v>0</v>
      </c>
    </row>
    <row r="29" spans="1:45">
      <c r="A29">
        <f>README!A33</f>
        <v>0</v>
      </c>
      <c r="B29">
        <f t="shared" si="2"/>
        <v>0</v>
      </c>
      <c r="C29" s="32">
        <f>LOOKUP(B29, 'Scaled Scores'!C5:C55, 'Scaled Scores'!D5:D55)</f>
        <v>0</v>
      </c>
      <c r="D29" s="7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>
        <f t="shared" si="1"/>
        <v>0</v>
      </c>
    </row>
    <row r="30" spans="1:45">
      <c r="A30">
        <f>README!A34</f>
        <v>0</v>
      </c>
      <c r="B30">
        <f t="shared" si="2"/>
        <v>0</v>
      </c>
      <c r="C30" s="32">
        <f>LOOKUP(B30, 'Scaled Scores'!C5:C55, 'Scaled Scores'!D5:D55)</f>
        <v>0</v>
      </c>
      <c r="D30" s="7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>
        <f t="shared" si="1"/>
        <v>0</v>
      </c>
    </row>
    <row r="31" spans="1:45">
      <c r="A31">
        <f>README!A35</f>
        <v>0</v>
      </c>
      <c r="B31">
        <f t="shared" si="2"/>
        <v>0</v>
      </c>
      <c r="C31" s="32">
        <f>LOOKUP(B31, 'Scaled Scores'!C5:C55, 'Scaled Scores'!D5:D55)</f>
        <v>0</v>
      </c>
      <c r="D31" s="7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>
        <f t="shared" si="1"/>
        <v>0</v>
      </c>
    </row>
    <row r="32" spans="1:45">
      <c r="A32">
        <f>README!A36</f>
        <v>0</v>
      </c>
      <c r="B32">
        <f t="shared" si="2"/>
        <v>0</v>
      </c>
      <c r="C32" s="32">
        <f>LOOKUP(B32, 'Scaled Scores'!C5:C55, 'Scaled Scores'!D5:D55)</f>
        <v>0</v>
      </c>
      <c r="D32" s="7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>
        <f t="shared" si="1"/>
        <v>0</v>
      </c>
    </row>
    <row r="33" spans="1:45">
      <c r="A33">
        <f>README!A37</f>
        <v>0</v>
      </c>
      <c r="B33">
        <f t="shared" ref="B33" si="3">AS33</f>
        <v>0</v>
      </c>
      <c r="C33" s="32">
        <f>LOOKUP(B33, 'Scaled Scores'!C5:C55, 'Scaled Scores'!D5:D55)</f>
        <v>0</v>
      </c>
      <c r="D33" s="7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>
        <f t="shared" si="1"/>
        <v>0</v>
      </c>
    </row>
    <row r="34" spans="1:45">
      <c r="A34">
        <f>README!A38</f>
        <v>0</v>
      </c>
      <c r="B34">
        <f t="shared" si="2"/>
        <v>0</v>
      </c>
      <c r="C34" s="32">
        <f>LOOKUP(B34, 'Scaled Scores'!C5:C55, 'Scaled Scores'!D5:D55)</f>
        <v>0</v>
      </c>
      <c r="D34" s="7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>
        <f t="shared" si="1"/>
        <v>0</v>
      </c>
    </row>
    <row r="35" spans="1:45">
      <c r="A35">
        <f>README!A39</f>
        <v>0</v>
      </c>
      <c r="B35">
        <f t="shared" si="2"/>
        <v>0</v>
      </c>
      <c r="C35" s="32">
        <f>LOOKUP(B35, 'Scaled Scores'!C5:C55, 'Scaled Scores'!D5:D55)</f>
        <v>0</v>
      </c>
      <c r="D35" s="7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>
        <f t="shared" si="1"/>
        <v>0</v>
      </c>
    </row>
    <row r="36" spans="1:45">
      <c r="D36" s="17" t="s">
        <v>70</v>
      </c>
      <c r="E36" s="1">
        <f>SUM(E4:E35)</f>
        <v>0</v>
      </c>
      <c r="F36" s="1">
        <f t="shared" ref="F36:AR36" si="4">SUM(F4:F35)</f>
        <v>0</v>
      </c>
      <c r="G36" s="1">
        <f t="shared" si="4"/>
        <v>0</v>
      </c>
      <c r="H36" s="1">
        <f t="shared" si="4"/>
        <v>0</v>
      </c>
      <c r="I36" s="1">
        <f t="shared" si="4"/>
        <v>0</v>
      </c>
      <c r="J36" s="1">
        <f t="shared" si="4"/>
        <v>0</v>
      </c>
      <c r="K36" s="1">
        <f t="shared" si="4"/>
        <v>0</v>
      </c>
      <c r="L36" s="1">
        <f t="shared" si="4"/>
        <v>0</v>
      </c>
      <c r="M36" s="1">
        <f t="shared" si="4"/>
        <v>0</v>
      </c>
      <c r="N36" s="1">
        <f t="shared" si="4"/>
        <v>0</v>
      </c>
      <c r="O36" s="1">
        <f t="shared" si="4"/>
        <v>0</v>
      </c>
      <c r="P36" s="1">
        <f t="shared" si="4"/>
        <v>0</v>
      </c>
      <c r="Q36" s="1">
        <f t="shared" si="4"/>
        <v>0</v>
      </c>
      <c r="R36" s="1">
        <f t="shared" si="4"/>
        <v>0</v>
      </c>
      <c r="S36" s="1">
        <f t="shared" si="4"/>
        <v>0</v>
      </c>
      <c r="T36" s="1">
        <f t="shared" si="4"/>
        <v>0</v>
      </c>
      <c r="U36" s="1">
        <f t="shared" si="4"/>
        <v>0</v>
      </c>
      <c r="V36" s="1">
        <f t="shared" si="4"/>
        <v>0</v>
      </c>
      <c r="W36" s="1">
        <f t="shared" si="4"/>
        <v>0</v>
      </c>
      <c r="X36" s="1">
        <f t="shared" si="4"/>
        <v>0</v>
      </c>
      <c r="Y36" s="1">
        <f t="shared" si="4"/>
        <v>0</v>
      </c>
      <c r="Z36" s="1">
        <f t="shared" si="4"/>
        <v>0</v>
      </c>
      <c r="AA36" s="1">
        <f t="shared" si="4"/>
        <v>0</v>
      </c>
      <c r="AB36" s="1">
        <f t="shared" si="4"/>
        <v>0</v>
      </c>
      <c r="AC36" s="1">
        <f t="shared" si="4"/>
        <v>0</v>
      </c>
      <c r="AD36" s="1">
        <f t="shared" si="4"/>
        <v>0</v>
      </c>
      <c r="AE36" s="1">
        <f t="shared" si="4"/>
        <v>0</v>
      </c>
      <c r="AF36" s="1">
        <f t="shared" si="4"/>
        <v>0</v>
      </c>
      <c r="AG36" s="1">
        <f t="shared" si="4"/>
        <v>0</v>
      </c>
      <c r="AH36" s="1">
        <f t="shared" si="4"/>
        <v>0</v>
      </c>
      <c r="AI36" s="1">
        <f t="shared" si="4"/>
        <v>0</v>
      </c>
      <c r="AJ36" s="1">
        <f t="shared" si="4"/>
        <v>0</v>
      </c>
      <c r="AK36" s="1">
        <f t="shared" si="4"/>
        <v>0</v>
      </c>
      <c r="AL36" s="1">
        <f t="shared" si="4"/>
        <v>0</v>
      </c>
      <c r="AM36" s="1">
        <f t="shared" si="4"/>
        <v>0</v>
      </c>
      <c r="AN36" s="1">
        <f t="shared" si="4"/>
        <v>0</v>
      </c>
      <c r="AO36" s="1">
        <f t="shared" si="4"/>
        <v>0</v>
      </c>
      <c r="AP36" s="1">
        <f t="shared" si="4"/>
        <v>0</v>
      </c>
      <c r="AQ36" s="1"/>
      <c r="AR36" s="1">
        <f t="shared" si="4"/>
        <v>0</v>
      </c>
    </row>
    <row r="37" spans="1:45">
      <c r="D37" s="18" t="s">
        <v>71</v>
      </c>
      <c r="E37" s="1">
        <f>(E36/A1*100)/E3</f>
        <v>0</v>
      </c>
      <c r="F37" s="1">
        <f>(F36/A1*100)/F3</f>
        <v>0</v>
      </c>
      <c r="G37" s="1">
        <f>(G36/A1*100)/G3</f>
        <v>0</v>
      </c>
      <c r="H37" s="1">
        <f>(H36/A1*100)/H3</f>
        <v>0</v>
      </c>
      <c r="I37" s="1">
        <f>(I36/A1*100)/I3</f>
        <v>0</v>
      </c>
      <c r="J37" s="1">
        <f>(J36/A1*100)/J3</f>
        <v>0</v>
      </c>
      <c r="K37" s="1">
        <f>(K36/A1*100)/K3</f>
        <v>0</v>
      </c>
      <c r="L37" s="1">
        <f>(L36/A1*100)/L3</f>
        <v>0</v>
      </c>
      <c r="M37" s="1">
        <f>(M36/A1*100)/M3</f>
        <v>0</v>
      </c>
      <c r="N37" s="1">
        <f>(N36/A1*100)/N3</f>
        <v>0</v>
      </c>
      <c r="O37" s="1">
        <f>(O36/A1*100)/O3</f>
        <v>0</v>
      </c>
      <c r="P37" s="1">
        <f>(P36/A1*100)/P3</f>
        <v>0</v>
      </c>
      <c r="Q37" s="1">
        <f>(Q36/A1*100)/Q3</f>
        <v>0</v>
      </c>
      <c r="R37" s="1">
        <f>(R36/A1*100)/R3</f>
        <v>0</v>
      </c>
      <c r="S37" s="1">
        <f>(S36/A1*100)/S3</f>
        <v>0</v>
      </c>
      <c r="T37" s="1">
        <f>(T36/A1*100)/T3</f>
        <v>0</v>
      </c>
      <c r="U37" s="1">
        <f>(U36/A1*100)/U3</f>
        <v>0</v>
      </c>
      <c r="V37" s="1">
        <f>(V36/A1*100)/V3</f>
        <v>0</v>
      </c>
      <c r="W37" s="1">
        <f>(W36/A1*100)/W3</f>
        <v>0</v>
      </c>
      <c r="X37" s="1">
        <f>(X36/A1*100)/X3</f>
        <v>0</v>
      </c>
      <c r="Y37" s="1">
        <f>(Y36/A1*100)/Y3</f>
        <v>0</v>
      </c>
      <c r="Z37" s="1">
        <f>(Z36/A1*100)/Z3</f>
        <v>0</v>
      </c>
      <c r="AA37" s="1">
        <f>(AA36/A1*100)/AA3</f>
        <v>0</v>
      </c>
      <c r="AB37" s="1">
        <f>(AB36/A1*100)/AB3</f>
        <v>0</v>
      </c>
      <c r="AC37" s="1">
        <f>(AC36/A1*100)/AC3</f>
        <v>0</v>
      </c>
      <c r="AD37" s="1">
        <f>(AD36/A1*100)/AD3</f>
        <v>0</v>
      </c>
      <c r="AE37" s="1">
        <f>(AE36/A1*100)/AE3</f>
        <v>0</v>
      </c>
      <c r="AF37" s="1">
        <f>(AF36/A1*100)/AF3</f>
        <v>0</v>
      </c>
      <c r="AG37" s="1">
        <f>(AG36/A1*100)/AG3</f>
        <v>0</v>
      </c>
      <c r="AH37" s="1">
        <f>(AH36/A1*100)/AH3</f>
        <v>0</v>
      </c>
      <c r="AI37" s="1">
        <f>(AI36/A1*100)/AI3</f>
        <v>0</v>
      </c>
      <c r="AJ37" s="1">
        <f>(AJ36/A1*100)/AJ3</f>
        <v>0</v>
      </c>
      <c r="AK37" s="1">
        <f>(AK36/A1*100)/AK3</f>
        <v>0</v>
      </c>
      <c r="AL37" s="1">
        <f>(AL36/A1*100)/AL3</f>
        <v>0</v>
      </c>
      <c r="AM37" s="1">
        <f>(AM36/A1*100)/AM3</f>
        <v>0</v>
      </c>
      <c r="AN37" s="1">
        <f>(AN36/A1*100)/AN3</f>
        <v>0</v>
      </c>
      <c r="AO37" s="1">
        <f>(AO36/A1*100)/AO3</f>
        <v>0</v>
      </c>
      <c r="AP37" s="1">
        <f>(AP36/A1*100)/AP3</f>
        <v>0</v>
      </c>
      <c r="AQ37" s="1"/>
      <c r="AR37" s="1">
        <f>(AR36/A1*100)/AR3</f>
        <v>0</v>
      </c>
    </row>
  </sheetData>
  <mergeCells count="1">
    <mergeCell ref="D4:D35"/>
  </mergeCells>
  <conditionalFormatting sqref="C4:C35">
    <cfRule type="cellIs" dxfId="40" priority="48" operator="between">
      <formula>1</formula>
      <formula>99</formula>
    </cfRule>
    <cfRule type="cellIs" dxfId="39" priority="50" operator="equal">
      <formula>0</formula>
    </cfRule>
    <cfRule type="cellIs" dxfId="38" priority="51" operator="between">
      <formula>100</formula>
      <formula>109</formula>
    </cfRule>
    <cfRule type="cellIs" dxfId="37" priority="53" operator="greaterThan">
      <formula>109</formula>
    </cfRule>
  </conditionalFormatting>
  <conditionalFormatting sqref="E4:E35 P4:P35 S4:S35 Z4:Z35 AB4:AB35 AP4:AP35">
    <cfRule type="cellIs" dxfId="36" priority="4" operator="equal">
      <formula>2</formula>
    </cfRule>
    <cfRule type="cellIs" dxfId="35" priority="5" operator="equal">
      <formula>1</formula>
    </cfRule>
  </conditionalFormatting>
  <conditionalFormatting sqref="E4:AR35">
    <cfRule type="cellIs" dxfId="34" priority="3" operator="equal">
      <formula>0</formula>
    </cfRule>
  </conditionalFormatting>
  <conditionalFormatting sqref="E37:AR37">
    <cfRule type="cellIs" dxfId="33" priority="54" operator="greaterThan">
      <formula>70</formula>
    </cfRule>
    <cfRule type="cellIs" dxfId="32" priority="55" operator="greaterThan">
      <formula>71</formula>
    </cfRule>
    <cfRule type="cellIs" dxfId="31" priority="56" operator="between">
      <formula>51</formula>
      <formula>70</formula>
    </cfRule>
    <cfRule type="cellIs" dxfId="30" priority="57" operator="lessThan">
      <formula>50</formula>
    </cfRule>
  </conditionalFormatting>
  <conditionalFormatting sqref="F4:O35 Q4:R35 T4:Y35 AA4:AA35 AC4:AD35 AF4:AO35 AQ4:AQ35">
    <cfRule type="cellIs" dxfId="29" priority="7" operator="equal">
      <formula>1</formula>
    </cfRule>
  </conditionalFormatting>
  <conditionalFormatting sqref="AE4:AE35 AR4:AR35">
    <cfRule type="cellIs" dxfId="28" priority="1" operator="equal">
      <formula>3</formula>
    </cfRule>
    <cfRule type="cellIs" dxfId="27" priority="2" operator="between">
      <formula>1</formula>
      <formula>2</formula>
    </cfRule>
  </conditionalFormatting>
  <pageMargins left="0.7" right="0.7" top="0.75" bottom="0.75" header="0.3" footer="0.3"/>
  <pageSetup paperSize="9" orientation="portrait" horizontalDpi="0" verticalDpi="0"/>
  <ignoredErrors>
    <ignoredError sqref="AR36 E36:AP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2394A-BDC7-B14D-981F-4CFF365A4E81}">
  <sheetPr codeName="Sheet5"/>
  <dimension ref="A1:CY38"/>
  <sheetViews>
    <sheetView zoomScale="70" zoomScaleNormal="70" workbookViewId="0">
      <pane xSplit="1" ySplit="4" topLeftCell="B19" activePane="bottomRight" state="frozen"/>
      <selection pane="topRight" activeCell="B1" sqref="B1"/>
      <selection pane="bottomLeft" activeCell="A4" sqref="A4"/>
      <selection pane="bottomRight" activeCell="CH15" sqref="CH15"/>
    </sheetView>
  </sheetViews>
  <sheetFormatPr defaultColWidth="11.19921875" defaultRowHeight="15.6"/>
  <cols>
    <col min="4" max="4" width="11.19921875" customWidth="1"/>
    <col min="8" max="43" width="4.19921875" customWidth="1"/>
    <col min="44" max="44" width="4.69921875" customWidth="1"/>
    <col min="46" max="56" width="4.69921875" customWidth="1"/>
    <col min="57" max="57" width="5.796875" customWidth="1"/>
    <col min="58" max="58" width="4.296875" bestFit="1" customWidth="1"/>
    <col min="59" max="70" width="4.69921875" customWidth="1"/>
    <col min="71" max="74" width="5.3984375" customWidth="1"/>
    <col min="75" max="75" width="5.19921875" customWidth="1"/>
    <col min="77" max="89" width="4.69921875" customWidth="1"/>
    <col min="90" max="91" width="5.3984375" customWidth="1"/>
    <col min="92" max="93" width="5.69921875" customWidth="1"/>
    <col min="94" max="95" width="4.69921875" customWidth="1"/>
    <col min="96" max="97" width="5.296875" customWidth="1"/>
    <col min="98" max="102" width="4.69921875" customWidth="1"/>
    <col min="103" max="103" width="5.5" customWidth="1"/>
  </cols>
  <sheetData>
    <row r="1" spans="1:103" ht="121.95" customHeight="1">
      <c r="A1" s="44">
        <f>README!B6</f>
        <v>32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</row>
    <row r="2" spans="1:103" ht="19.95" customHeight="1">
      <c r="G2" s="11" t="s">
        <v>75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S2" s="11" t="s">
        <v>75</v>
      </c>
      <c r="AT2" s="1"/>
      <c r="AU2" s="1"/>
      <c r="AV2" s="1"/>
      <c r="AW2" s="1"/>
      <c r="AX2" s="1"/>
      <c r="AY2" s="8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X2" s="12" t="s">
        <v>75</v>
      </c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</row>
    <row r="3" spans="1:103"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  <c r="N3" s="10" t="s">
        <v>25</v>
      </c>
      <c r="O3" s="10" t="s">
        <v>26</v>
      </c>
      <c r="P3" s="10" t="s">
        <v>27</v>
      </c>
      <c r="Q3" s="10" t="s">
        <v>28</v>
      </c>
      <c r="R3" s="10" t="s">
        <v>29</v>
      </c>
      <c r="S3" s="10" t="s">
        <v>30</v>
      </c>
      <c r="T3" s="10" t="s">
        <v>31</v>
      </c>
      <c r="U3" s="10" t="s">
        <v>32</v>
      </c>
      <c r="V3" s="10" t="s">
        <v>33</v>
      </c>
      <c r="W3" s="10" t="s">
        <v>34</v>
      </c>
      <c r="X3" s="10" t="s">
        <v>35</v>
      </c>
      <c r="Y3" s="10" t="s">
        <v>36</v>
      </c>
      <c r="Z3" s="10" t="s">
        <v>37</v>
      </c>
      <c r="AA3" s="10" t="s">
        <v>38</v>
      </c>
      <c r="AB3" s="10" t="s">
        <v>39</v>
      </c>
      <c r="AC3" s="10" t="s">
        <v>40</v>
      </c>
      <c r="AD3" s="10" t="s">
        <v>41</v>
      </c>
      <c r="AE3" s="10" t="s">
        <v>42</v>
      </c>
      <c r="AF3" s="10" t="s">
        <v>43</v>
      </c>
      <c r="AG3" s="10" t="s">
        <v>44</v>
      </c>
      <c r="AH3" s="10" t="s">
        <v>45</v>
      </c>
      <c r="AI3" s="10" t="s">
        <v>46</v>
      </c>
      <c r="AJ3" s="10" t="s">
        <v>47</v>
      </c>
      <c r="AK3" s="10" t="s">
        <v>48</v>
      </c>
      <c r="AL3" s="10" t="s">
        <v>49</v>
      </c>
      <c r="AM3" s="10" t="s">
        <v>50</v>
      </c>
      <c r="AN3" s="10" t="s">
        <v>51</v>
      </c>
      <c r="AO3" s="10" t="s">
        <v>52</v>
      </c>
      <c r="AP3" s="10" t="s">
        <v>53</v>
      </c>
      <c r="AQ3" s="10" t="s">
        <v>54</v>
      </c>
      <c r="AT3" s="10" t="s">
        <v>19</v>
      </c>
      <c r="AU3" s="10" t="s">
        <v>20</v>
      </c>
      <c r="AV3" s="10" t="s">
        <v>21</v>
      </c>
      <c r="AW3" s="10" t="s">
        <v>22</v>
      </c>
      <c r="AX3" s="10" t="s">
        <v>23</v>
      </c>
      <c r="AY3" s="10" t="s">
        <v>24</v>
      </c>
      <c r="AZ3" s="10" t="s">
        <v>25</v>
      </c>
      <c r="BA3" s="10" t="s">
        <v>26</v>
      </c>
      <c r="BB3" s="10" t="s">
        <v>27</v>
      </c>
      <c r="BC3" s="10" t="s">
        <v>28</v>
      </c>
      <c r="BD3" s="10" t="s">
        <v>92</v>
      </c>
      <c r="BE3" s="10" t="s">
        <v>93</v>
      </c>
      <c r="BF3" s="10" t="s">
        <v>30</v>
      </c>
      <c r="BG3" s="10" t="s">
        <v>31</v>
      </c>
      <c r="BH3" s="10" t="s">
        <v>32</v>
      </c>
      <c r="BI3" s="10" t="s">
        <v>33</v>
      </c>
      <c r="BJ3" s="10" t="s">
        <v>34</v>
      </c>
      <c r="BK3" s="10" t="s">
        <v>35</v>
      </c>
      <c r="BL3" s="10" t="s">
        <v>36</v>
      </c>
      <c r="BM3" s="10" t="s">
        <v>37</v>
      </c>
      <c r="BN3" s="10" t="s">
        <v>38</v>
      </c>
      <c r="BO3" s="10" t="s">
        <v>39</v>
      </c>
      <c r="BP3" s="10" t="s">
        <v>40</v>
      </c>
      <c r="BQ3" s="10" t="s">
        <v>41</v>
      </c>
      <c r="BR3" s="10" t="s">
        <v>42</v>
      </c>
      <c r="BS3" s="10" t="s">
        <v>94</v>
      </c>
      <c r="BT3" s="10" t="s">
        <v>95</v>
      </c>
      <c r="BU3" s="10" t="s">
        <v>96</v>
      </c>
      <c r="BV3" s="10" t="s">
        <v>97</v>
      </c>
      <c r="BY3" s="56" t="s">
        <v>19</v>
      </c>
      <c r="BZ3" s="56" t="s">
        <v>20</v>
      </c>
      <c r="CA3" s="56" t="s">
        <v>21</v>
      </c>
      <c r="CB3" s="56" t="s">
        <v>22</v>
      </c>
      <c r="CC3" s="56" t="s">
        <v>23</v>
      </c>
      <c r="CD3" s="56" t="s">
        <v>24</v>
      </c>
      <c r="CE3" s="56" t="s">
        <v>25</v>
      </c>
      <c r="CF3" s="56" t="s">
        <v>26</v>
      </c>
      <c r="CG3" s="56" t="s">
        <v>27</v>
      </c>
      <c r="CH3" s="56" t="s">
        <v>28</v>
      </c>
      <c r="CI3" s="56" t="s">
        <v>29</v>
      </c>
      <c r="CJ3" s="56" t="s">
        <v>30</v>
      </c>
      <c r="CK3" s="56" t="s">
        <v>31</v>
      </c>
      <c r="CL3" s="56" t="s">
        <v>98</v>
      </c>
      <c r="CM3" s="56" t="s">
        <v>99</v>
      </c>
      <c r="CN3" s="56" t="s">
        <v>89</v>
      </c>
      <c r="CO3" s="56" t="s">
        <v>90</v>
      </c>
      <c r="CP3" s="56" t="s">
        <v>34</v>
      </c>
      <c r="CQ3" s="56" t="s">
        <v>35</v>
      </c>
      <c r="CR3" s="56" t="s">
        <v>100</v>
      </c>
      <c r="CS3" s="56" t="s">
        <v>101</v>
      </c>
      <c r="CT3" s="56" t="s">
        <v>37</v>
      </c>
      <c r="CU3" s="56" t="s">
        <v>38</v>
      </c>
      <c r="CV3" s="56" t="s">
        <v>39</v>
      </c>
      <c r="CW3" s="56" t="s">
        <v>40</v>
      </c>
      <c r="CX3" s="56" t="s">
        <v>41</v>
      </c>
    </row>
    <row r="4" spans="1:103">
      <c r="A4" t="s">
        <v>9</v>
      </c>
      <c r="B4" t="s">
        <v>76</v>
      </c>
      <c r="C4" t="s">
        <v>77</v>
      </c>
      <c r="D4" t="s">
        <v>78</v>
      </c>
      <c r="E4" t="s">
        <v>70</v>
      </c>
      <c r="F4" t="s">
        <v>17</v>
      </c>
      <c r="G4" s="11" t="s">
        <v>73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2</v>
      </c>
      <c r="AB4" s="1">
        <v>1</v>
      </c>
      <c r="AC4" s="1">
        <v>1</v>
      </c>
      <c r="AD4" s="1">
        <v>1</v>
      </c>
      <c r="AE4" s="1">
        <v>1</v>
      </c>
      <c r="AF4" s="1">
        <v>2</v>
      </c>
      <c r="AG4" s="1">
        <v>1</v>
      </c>
      <c r="AH4" s="1">
        <v>1</v>
      </c>
      <c r="AI4" s="1">
        <v>1</v>
      </c>
      <c r="AJ4" s="1">
        <v>2</v>
      </c>
      <c r="AK4" s="1">
        <v>1</v>
      </c>
      <c r="AL4" s="1">
        <v>1</v>
      </c>
      <c r="AM4" s="1">
        <v>1</v>
      </c>
      <c r="AN4" s="1">
        <v>2</v>
      </c>
      <c r="AO4" s="1">
        <v>1</v>
      </c>
      <c r="AP4" s="1">
        <v>1</v>
      </c>
      <c r="AQ4" s="1">
        <v>1</v>
      </c>
      <c r="AR4">
        <f>SUM(H4:AQ4)</f>
        <v>40</v>
      </c>
      <c r="AS4" s="11" t="s">
        <v>73</v>
      </c>
      <c r="AT4" s="1">
        <v>1</v>
      </c>
      <c r="AU4" s="1">
        <v>1</v>
      </c>
      <c r="AV4" s="1">
        <v>1</v>
      </c>
      <c r="AW4" s="1">
        <v>1</v>
      </c>
      <c r="AX4" s="1">
        <v>1</v>
      </c>
      <c r="AY4" s="1">
        <v>1</v>
      </c>
      <c r="AZ4" s="1">
        <v>1</v>
      </c>
      <c r="BA4" s="1">
        <v>1</v>
      </c>
      <c r="BB4" s="1">
        <v>1</v>
      </c>
      <c r="BC4" s="1">
        <v>1</v>
      </c>
      <c r="BD4" s="1">
        <v>1</v>
      </c>
      <c r="BE4" s="1">
        <v>1</v>
      </c>
      <c r="BF4" s="1">
        <v>1</v>
      </c>
      <c r="BG4" s="1">
        <v>1</v>
      </c>
      <c r="BH4" s="1">
        <v>1</v>
      </c>
      <c r="BI4" s="1">
        <v>1</v>
      </c>
      <c r="BJ4" s="1">
        <v>1</v>
      </c>
      <c r="BK4" s="1">
        <v>2</v>
      </c>
      <c r="BL4" s="1">
        <v>2</v>
      </c>
      <c r="BM4" s="1">
        <v>1</v>
      </c>
      <c r="BN4" s="1">
        <v>2</v>
      </c>
      <c r="BO4" s="1">
        <v>2</v>
      </c>
      <c r="BP4" s="1">
        <v>1</v>
      </c>
      <c r="BQ4" s="1">
        <v>2</v>
      </c>
      <c r="BR4" s="1">
        <v>1</v>
      </c>
      <c r="BS4" s="1">
        <v>1</v>
      </c>
      <c r="BT4" s="1">
        <v>2</v>
      </c>
      <c r="BU4" s="1">
        <v>1</v>
      </c>
      <c r="BV4" s="1">
        <v>1</v>
      </c>
      <c r="BW4">
        <f>SUM(AT4:BV4)</f>
        <v>35</v>
      </c>
      <c r="BX4" s="12" t="s">
        <v>73</v>
      </c>
      <c r="BY4" s="1">
        <v>1</v>
      </c>
      <c r="BZ4" s="1">
        <v>1</v>
      </c>
      <c r="CA4" s="1">
        <v>1</v>
      </c>
      <c r="CB4" s="1">
        <v>1</v>
      </c>
      <c r="CC4" s="1">
        <v>1</v>
      </c>
      <c r="CD4" s="1">
        <v>1</v>
      </c>
      <c r="CE4" s="1">
        <v>1</v>
      </c>
      <c r="CF4" s="1">
        <v>1</v>
      </c>
      <c r="CG4" s="1">
        <v>1</v>
      </c>
      <c r="CH4" s="1">
        <v>1</v>
      </c>
      <c r="CI4" s="1">
        <v>2</v>
      </c>
      <c r="CJ4" s="1">
        <v>2</v>
      </c>
      <c r="CK4" s="1">
        <v>1</v>
      </c>
      <c r="CL4" s="1">
        <v>1</v>
      </c>
      <c r="CM4" s="1">
        <v>1</v>
      </c>
      <c r="CN4" s="1">
        <v>1</v>
      </c>
      <c r="CO4" s="1">
        <v>1</v>
      </c>
      <c r="CP4" s="1">
        <v>2</v>
      </c>
      <c r="CQ4" s="1">
        <v>1</v>
      </c>
      <c r="CR4" s="1">
        <v>1</v>
      </c>
      <c r="CS4" s="1">
        <v>2</v>
      </c>
      <c r="CT4" s="1">
        <v>2</v>
      </c>
      <c r="CU4" s="1">
        <v>2</v>
      </c>
      <c r="CV4" s="1">
        <v>3</v>
      </c>
      <c r="CW4" s="1">
        <v>1</v>
      </c>
      <c r="CX4" s="1">
        <v>2</v>
      </c>
      <c r="CY4">
        <f>SUM(BY4:CX4)</f>
        <v>35</v>
      </c>
    </row>
    <row r="5" spans="1:103" ht="16.2" customHeight="1">
      <c r="A5">
        <f>README!A8</f>
        <v>0</v>
      </c>
      <c r="B5">
        <f>AR5</f>
        <v>0</v>
      </c>
      <c r="C5">
        <f>BW5</f>
        <v>0</v>
      </c>
      <c r="D5">
        <f>CY5</f>
        <v>0</v>
      </c>
      <c r="E5">
        <f>SUM(B5+ C5+D5)</f>
        <v>0</v>
      </c>
      <c r="F5">
        <f>LOOKUP(E5, 'Scaled Scores'!E5:E115, 'Scaled Scores'!F5:F115)</f>
        <v>0</v>
      </c>
      <c r="G5" s="76" t="s">
        <v>79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>
        <f>SUM(H5:AQ5)</f>
        <v>0</v>
      </c>
      <c r="AS5" s="68" t="s">
        <v>80</v>
      </c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>
        <f t="shared" ref="BW5:BW36" si="0">SUM(AT5:BV5)</f>
        <v>0</v>
      </c>
      <c r="BX5" s="74" t="s">
        <v>81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>
        <f t="shared" ref="CY5:CY36" si="1">SUM(BY5:CX5)</f>
        <v>0</v>
      </c>
    </row>
    <row r="6" spans="1:103">
      <c r="A6">
        <f>README!A9</f>
        <v>0</v>
      </c>
      <c r="B6">
        <f t="shared" ref="B6:B36" si="2">AR6</f>
        <v>0</v>
      </c>
      <c r="C6">
        <f t="shared" ref="C6:C36" si="3">BW6</f>
        <v>0</v>
      </c>
      <c r="D6">
        <f t="shared" ref="D6:D36" si="4">CY6</f>
        <v>0</v>
      </c>
      <c r="E6">
        <f t="shared" ref="E6:E34" si="5">SUM(B6+ C6+D6)</f>
        <v>0</v>
      </c>
      <c r="F6">
        <f>LOOKUP(E6, 'Scaled Scores'!E5:E115, 'Scaled Scores'!F5:F115)</f>
        <v>0</v>
      </c>
      <c r="G6" s="7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>
        <f t="shared" ref="AR6:AR36" si="6">SUM(H6:AQ6)</f>
        <v>0</v>
      </c>
      <c r="AS6" s="69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>
        <f t="shared" si="0"/>
        <v>0</v>
      </c>
      <c r="BX6" s="75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>
        <f t="shared" si="1"/>
        <v>0</v>
      </c>
    </row>
    <row r="7" spans="1:103">
      <c r="A7">
        <f>README!A10</f>
        <v>0</v>
      </c>
      <c r="B7">
        <f t="shared" si="2"/>
        <v>0</v>
      </c>
      <c r="C7">
        <f t="shared" si="3"/>
        <v>0</v>
      </c>
      <c r="D7">
        <f t="shared" si="4"/>
        <v>0</v>
      </c>
      <c r="E7">
        <f t="shared" si="5"/>
        <v>0</v>
      </c>
      <c r="F7">
        <f>LOOKUP(E7, 'Scaled Scores'!E5:E115, 'Scaled Scores'!F5:F115)</f>
        <v>0</v>
      </c>
      <c r="G7" s="7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f t="shared" si="6"/>
        <v>0</v>
      </c>
      <c r="AS7" s="69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>
        <f t="shared" si="0"/>
        <v>0</v>
      </c>
      <c r="BX7" s="75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>
        <f t="shared" si="1"/>
        <v>0</v>
      </c>
    </row>
    <row r="8" spans="1:103">
      <c r="A8">
        <f>README!A11</f>
        <v>0</v>
      </c>
      <c r="B8">
        <f t="shared" si="2"/>
        <v>0</v>
      </c>
      <c r="C8">
        <f t="shared" si="3"/>
        <v>0</v>
      </c>
      <c r="D8">
        <f t="shared" si="4"/>
        <v>0</v>
      </c>
      <c r="E8">
        <f t="shared" si="5"/>
        <v>0</v>
      </c>
      <c r="F8">
        <f>LOOKUP(E8, 'Scaled Scores'!E5:E115, 'Scaled Scores'!F5:F115)</f>
        <v>0</v>
      </c>
      <c r="G8" s="7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f t="shared" si="6"/>
        <v>0</v>
      </c>
      <c r="AS8" s="69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>
        <f t="shared" si="0"/>
        <v>0</v>
      </c>
      <c r="BX8" s="75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>
        <f t="shared" si="1"/>
        <v>0</v>
      </c>
    </row>
    <row r="9" spans="1:103">
      <c r="A9">
        <f>README!A12</f>
        <v>0</v>
      </c>
      <c r="B9">
        <f t="shared" si="2"/>
        <v>0</v>
      </c>
      <c r="C9">
        <f t="shared" si="3"/>
        <v>0</v>
      </c>
      <c r="D9">
        <f t="shared" si="4"/>
        <v>0</v>
      </c>
      <c r="E9">
        <f t="shared" si="5"/>
        <v>0</v>
      </c>
      <c r="F9">
        <f>LOOKUP(E9, 'Scaled Scores'!E5:E115, 'Scaled Scores'!F5:F115)</f>
        <v>0</v>
      </c>
      <c r="G9" s="7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f t="shared" si="6"/>
        <v>0</v>
      </c>
      <c r="AS9" s="69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>
        <f t="shared" si="0"/>
        <v>0</v>
      </c>
      <c r="BX9" s="75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>
        <f t="shared" si="1"/>
        <v>0</v>
      </c>
    </row>
    <row r="10" spans="1:103">
      <c r="A10">
        <f>README!A13</f>
        <v>0</v>
      </c>
      <c r="B10">
        <f t="shared" si="2"/>
        <v>0</v>
      </c>
      <c r="C10">
        <f t="shared" si="3"/>
        <v>0</v>
      </c>
      <c r="D10">
        <f t="shared" si="4"/>
        <v>0</v>
      </c>
      <c r="E10">
        <f t="shared" si="5"/>
        <v>0</v>
      </c>
      <c r="F10">
        <f>LOOKUP(E10, 'Scaled Scores'!E5:E115, 'Scaled Scores'!F5:F115)</f>
        <v>0</v>
      </c>
      <c r="G10" s="7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f t="shared" si="6"/>
        <v>0</v>
      </c>
      <c r="AS10" s="69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>
        <f t="shared" si="0"/>
        <v>0</v>
      </c>
      <c r="BX10" s="75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>
        <f t="shared" si="1"/>
        <v>0</v>
      </c>
    </row>
    <row r="11" spans="1:103">
      <c r="A11">
        <f>README!A14</f>
        <v>0</v>
      </c>
      <c r="B11">
        <f t="shared" si="2"/>
        <v>0</v>
      </c>
      <c r="C11">
        <f t="shared" si="3"/>
        <v>0</v>
      </c>
      <c r="D11">
        <f t="shared" si="4"/>
        <v>0</v>
      </c>
      <c r="E11">
        <f t="shared" si="5"/>
        <v>0</v>
      </c>
      <c r="F11">
        <f>LOOKUP(E11, 'Scaled Scores'!E5:E115, 'Scaled Scores'!F5:F115)</f>
        <v>0</v>
      </c>
      <c r="G11" s="7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f t="shared" si="6"/>
        <v>0</v>
      </c>
      <c r="AS11" s="69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>
        <f t="shared" si="0"/>
        <v>0</v>
      </c>
      <c r="BX11" s="75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>
        <f t="shared" si="1"/>
        <v>0</v>
      </c>
    </row>
    <row r="12" spans="1:103">
      <c r="A12">
        <f>README!A15</f>
        <v>0</v>
      </c>
      <c r="B12">
        <f t="shared" si="2"/>
        <v>0</v>
      </c>
      <c r="C12">
        <f t="shared" si="3"/>
        <v>0</v>
      </c>
      <c r="D12">
        <f t="shared" si="4"/>
        <v>0</v>
      </c>
      <c r="E12">
        <f t="shared" si="5"/>
        <v>0</v>
      </c>
      <c r="F12">
        <f>LOOKUP(E12, 'Scaled Scores'!E5:E115, 'Scaled Scores'!F5:F115)</f>
        <v>0</v>
      </c>
      <c r="G12" s="7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f t="shared" si="6"/>
        <v>0</v>
      </c>
      <c r="AS12" s="69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>
        <f t="shared" si="0"/>
        <v>0</v>
      </c>
      <c r="BX12" s="75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>
        <f t="shared" si="1"/>
        <v>0</v>
      </c>
    </row>
    <row r="13" spans="1:103">
      <c r="A13">
        <f>README!A16</f>
        <v>0</v>
      </c>
      <c r="B13">
        <f t="shared" si="2"/>
        <v>0</v>
      </c>
      <c r="C13">
        <f t="shared" si="3"/>
        <v>0</v>
      </c>
      <c r="D13">
        <f t="shared" si="4"/>
        <v>0</v>
      </c>
      <c r="E13">
        <f t="shared" si="5"/>
        <v>0</v>
      </c>
      <c r="F13">
        <f>LOOKUP(E13, 'Scaled Scores'!E5:E115, 'Scaled Scores'!F5:F115)</f>
        <v>0</v>
      </c>
      <c r="G13" s="7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f t="shared" si="6"/>
        <v>0</v>
      </c>
      <c r="AS13" s="69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>
        <f t="shared" si="0"/>
        <v>0</v>
      </c>
      <c r="BX13" s="75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>
        <f t="shared" si="1"/>
        <v>0</v>
      </c>
    </row>
    <row r="14" spans="1:103">
      <c r="A14">
        <f>README!A17</f>
        <v>0</v>
      </c>
      <c r="B14">
        <f t="shared" si="2"/>
        <v>0</v>
      </c>
      <c r="C14">
        <f t="shared" si="3"/>
        <v>0</v>
      </c>
      <c r="D14">
        <f t="shared" si="4"/>
        <v>0</v>
      </c>
      <c r="E14">
        <f t="shared" si="5"/>
        <v>0</v>
      </c>
      <c r="F14">
        <f>LOOKUP(E14, 'Scaled Scores'!E5:E115, 'Scaled Scores'!F5:F115)</f>
        <v>0</v>
      </c>
      <c r="G14" s="7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f t="shared" si="6"/>
        <v>0</v>
      </c>
      <c r="AS14" s="69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>
        <f t="shared" si="0"/>
        <v>0</v>
      </c>
      <c r="BX14" s="75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>
        <f t="shared" si="1"/>
        <v>0</v>
      </c>
    </row>
    <row r="15" spans="1:103">
      <c r="A15">
        <f>README!A18</f>
        <v>0</v>
      </c>
      <c r="B15">
        <f t="shared" si="2"/>
        <v>0</v>
      </c>
      <c r="C15">
        <f t="shared" si="3"/>
        <v>0</v>
      </c>
      <c r="D15">
        <f t="shared" si="4"/>
        <v>0</v>
      </c>
      <c r="E15">
        <f t="shared" si="5"/>
        <v>0</v>
      </c>
      <c r="F15">
        <f>LOOKUP(E15, 'Scaled Scores'!E5:E115, 'Scaled Scores'!F5:F115)</f>
        <v>0</v>
      </c>
      <c r="G15" s="7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f t="shared" si="6"/>
        <v>0</v>
      </c>
      <c r="AS15" s="69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>
        <f t="shared" si="0"/>
        <v>0</v>
      </c>
      <c r="BX15" s="75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>
        <f t="shared" si="1"/>
        <v>0</v>
      </c>
    </row>
    <row r="16" spans="1:103">
      <c r="A16">
        <f>README!A19</f>
        <v>0</v>
      </c>
      <c r="B16">
        <f t="shared" si="2"/>
        <v>0</v>
      </c>
      <c r="C16">
        <f t="shared" si="3"/>
        <v>0</v>
      </c>
      <c r="D16">
        <f t="shared" si="4"/>
        <v>0</v>
      </c>
      <c r="E16">
        <f t="shared" si="5"/>
        <v>0</v>
      </c>
      <c r="F16">
        <f>LOOKUP(E16, 'Scaled Scores'!E5:E115, 'Scaled Scores'!F5:F115)</f>
        <v>0</v>
      </c>
      <c r="G16" s="7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f t="shared" si="6"/>
        <v>0</v>
      </c>
      <c r="AS16" s="69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>
        <f t="shared" si="0"/>
        <v>0</v>
      </c>
      <c r="BX16" s="75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>
        <f t="shared" si="1"/>
        <v>0</v>
      </c>
    </row>
    <row r="17" spans="1:103">
      <c r="A17">
        <f>README!A20</f>
        <v>0</v>
      </c>
      <c r="B17">
        <f t="shared" si="2"/>
        <v>0</v>
      </c>
      <c r="C17">
        <f t="shared" si="3"/>
        <v>0</v>
      </c>
      <c r="D17">
        <f t="shared" si="4"/>
        <v>0</v>
      </c>
      <c r="E17">
        <f t="shared" si="5"/>
        <v>0</v>
      </c>
      <c r="F17">
        <f>LOOKUP(E17, 'Scaled Scores'!E5:E115, 'Scaled Scores'!F5:F115)</f>
        <v>0</v>
      </c>
      <c r="G17" s="7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f t="shared" si="6"/>
        <v>0</v>
      </c>
      <c r="AS17" s="69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>
        <f t="shared" si="0"/>
        <v>0</v>
      </c>
      <c r="BX17" s="75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>
        <f t="shared" si="1"/>
        <v>0</v>
      </c>
    </row>
    <row r="18" spans="1:103">
      <c r="A18">
        <f>README!A21</f>
        <v>0</v>
      </c>
      <c r="B18">
        <f t="shared" si="2"/>
        <v>0</v>
      </c>
      <c r="C18">
        <f t="shared" si="3"/>
        <v>0</v>
      </c>
      <c r="D18">
        <f t="shared" si="4"/>
        <v>0</v>
      </c>
      <c r="E18">
        <f t="shared" si="5"/>
        <v>0</v>
      </c>
      <c r="F18">
        <f>LOOKUP(E18, 'Scaled Scores'!E5:E115, 'Scaled Scores'!F5:F115)</f>
        <v>0</v>
      </c>
      <c r="G18" s="7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f t="shared" si="6"/>
        <v>0</v>
      </c>
      <c r="AS18" s="69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>
        <f t="shared" si="0"/>
        <v>0</v>
      </c>
      <c r="BX18" s="75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>
        <f t="shared" si="1"/>
        <v>0</v>
      </c>
    </row>
    <row r="19" spans="1:103">
      <c r="A19">
        <f>README!A22</f>
        <v>0</v>
      </c>
      <c r="B19">
        <f t="shared" si="2"/>
        <v>0</v>
      </c>
      <c r="C19">
        <f t="shared" si="3"/>
        <v>0</v>
      </c>
      <c r="D19">
        <f t="shared" si="4"/>
        <v>0</v>
      </c>
      <c r="E19">
        <f t="shared" si="5"/>
        <v>0</v>
      </c>
      <c r="F19">
        <f>LOOKUP(E19, 'Scaled Scores'!E5:E115, 'Scaled Scores'!F5:F115)</f>
        <v>0</v>
      </c>
      <c r="G19" s="7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f t="shared" si="6"/>
        <v>0</v>
      </c>
      <c r="AS19" s="6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>
        <f t="shared" si="0"/>
        <v>0</v>
      </c>
      <c r="BX19" s="75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>
        <f t="shared" si="1"/>
        <v>0</v>
      </c>
    </row>
    <row r="20" spans="1:103">
      <c r="A20">
        <f>README!A23</f>
        <v>0</v>
      </c>
      <c r="B20">
        <f t="shared" si="2"/>
        <v>0</v>
      </c>
      <c r="C20">
        <f t="shared" si="3"/>
        <v>0</v>
      </c>
      <c r="D20">
        <f t="shared" si="4"/>
        <v>0</v>
      </c>
      <c r="E20">
        <f t="shared" si="5"/>
        <v>0</v>
      </c>
      <c r="F20">
        <f>LOOKUP(E20, 'Scaled Scores'!E5:E115, 'Scaled Scores'!F5:F115)</f>
        <v>0</v>
      </c>
      <c r="G20" s="7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f t="shared" si="6"/>
        <v>0</v>
      </c>
      <c r="AS20" s="69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>
        <f t="shared" si="0"/>
        <v>0</v>
      </c>
      <c r="BX20" s="75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>
        <f t="shared" si="1"/>
        <v>0</v>
      </c>
    </row>
    <row r="21" spans="1:103">
      <c r="A21">
        <f>README!A24</f>
        <v>0</v>
      </c>
      <c r="B21">
        <f t="shared" si="2"/>
        <v>0</v>
      </c>
      <c r="C21">
        <f t="shared" si="3"/>
        <v>0</v>
      </c>
      <c r="D21">
        <f t="shared" si="4"/>
        <v>0</v>
      </c>
      <c r="E21">
        <f t="shared" si="5"/>
        <v>0</v>
      </c>
      <c r="F21">
        <f>LOOKUP(E21, 'Scaled Scores'!E5:E115, 'Scaled Scores'!F5:F115)</f>
        <v>0</v>
      </c>
      <c r="G21" s="7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f t="shared" si="6"/>
        <v>0</v>
      </c>
      <c r="AS21" s="69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1"/>
      <c r="BE21" s="1"/>
      <c r="BF21" s="58"/>
      <c r="BG21" s="58"/>
      <c r="BH21" s="58"/>
      <c r="BI21" s="58"/>
      <c r="BJ21" s="1"/>
      <c r="BK21" s="58"/>
      <c r="BL21" s="58"/>
      <c r="BM21" s="1"/>
      <c r="BN21" s="58"/>
      <c r="BO21" s="1"/>
      <c r="BP21" s="58"/>
      <c r="BQ21" s="58"/>
      <c r="BR21" s="1"/>
      <c r="BS21" s="1"/>
      <c r="BT21" s="1"/>
      <c r="BU21" s="1"/>
      <c r="BV21" s="1"/>
      <c r="BW21" s="1">
        <f t="shared" si="0"/>
        <v>0</v>
      </c>
      <c r="BX21" s="75"/>
      <c r="BY21" s="57"/>
      <c r="BZ21" s="57"/>
      <c r="CA21" s="1"/>
      <c r="CB21" s="1"/>
      <c r="CC21" s="1"/>
      <c r="CD21" s="57"/>
      <c r="CE21" s="57"/>
      <c r="CF21" s="1"/>
      <c r="CG21" s="1"/>
      <c r="CH21" s="57"/>
      <c r="CI21" s="1"/>
      <c r="CJ21" s="57"/>
      <c r="CK21" s="57"/>
      <c r="CL21" s="57"/>
      <c r="CM21" s="57"/>
      <c r="CN21" s="57"/>
      <c r="CO21" s="57"/>
      <c r="CP21" s="57"/>
      <c r="CQ21" s="1"/>
      <c r="CR21" s="1"/>
      <c r="CS21" s="1"/>
      <c r="CT21" s="57"/>
      <c r="CU21" s="57"/>
      <c r="CV21" s="57"/>
      <c r="CW21" s="1"/>
      <c r="CX21" s="57"/>
      <c r="CY21" s="1">
        <f t="shared" si="1"/>
        <v>0</v>
      </c>
    </row>
    <row r="22" spans="1:103">
      <c r="A22">
        <f>README!A25</f>
        <v>0</v>
      </c>
      <c r="B22">
        <f t="shared" si="2"/>
        <v>0</v>
      </c>
      <c r="C22">
        <f t="shared" si="3"/>
        <v>0</v>
      </c>
      <c r="D22">
        <f t="shared" si="4"/>
        <v>0</v>
      </c>
      <c r="E22">
        <f t="shared" si="5"/>
        <v>0</v>
      </c>
      <c r="F22">
        <f>LOOKUP(E22, 'Scaled Scores'!E5:E115, 'Scaled Scores'!F5:F115)</f>
        <v>0</v>
      </c>
      <c r="G22" s="7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f t="shared" si="6"/>
        <v>0</v>
      </c>
      <c r="AS22" s="69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>
        <f t="shared" si="0"/>
        <v>0</v>
      </c>
      <c r="BX22" s="75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>
        <f t="shared" si="1"/>
        <v>0</v>
      </c>
    </row>
    <row r="23" spans="1:103">
      <c r="A23">
        <f>README!A26</f>
        <v>0</v>
      </c>
      <c r="B23">
        <f t="shared" si="2"/>
        <v>0</v>
      </c>
      <c r="C23">
        <f t="shared" si="3"/>
        <v>0</v>
      </c>
      <c r="D23">
        <f t="shared" si="4"/>
        <v>0</v>
      </c>
      <c r="E23">
        <f t="shared" si="5"/>
        <v>0</v>
      </c>
      <c r="F23">
        <f>LOOKUP(E23, 'Scaled Scores'!E5:E115, 'Scaled Scores'!F5:F115)</f>
        <v>0</v>
      </c>
      <c r="G23" s="7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f t="shared" si="6"/>
        <v>0</v>
      </c>
      <c r="AS23" s="69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>
        <f t="shared" si="0"/>
        <v>0</v>
      </c>
      <c r="BX23" s="75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>
        <f t="shared" si="1"/>
        <v>0</v>
      </c>
    </row>
    <row r="24" spans="1:103">
      <c r="A24">
        <f>README!A27</f>
        <v>0</v>
      </c>
      <c r="B24">
        <f t="shared" si="2"/>
        <v>0</v>
      </c>
      <c r="C24">
        <f t="shared" si="3"/>
        <v>0</v>
      </c>
      <c r="D24">
        <f t="shared" si="4"/>
        <v>0</v>
      </c>
      <c r="E24">
        <f t="shared" si="5"/>
        <v>0</v>
      </c>
      <c r="F24">
        <f>LOOKUP(E24, 'Scaled Scores'!E5:E115, 'Scaled Scores'!F5:F115)</f>
        <v>0</v>
      </c>
      <c r="G24" s="7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f t="shared" si="6"/>
        <v>0</v>
      </c>
      <c r="AS24" s="69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>
        <f t="shared" si="0"/>
        <v>0</v>
      </c>
      <c r="BX24" s="75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>
        <f t="shared" si="1"/>
        <v>0</v>
      </c>
    </row>
    <row r="25" spans="1:103">
      <c r="A25">
        <f>README!A28</f>
        <v>0</v>
      </c>
      <c r="B25">
        <f t="shared" si="2"/>
        <v>0</v>
      </c>
      <c r="C25">
        <f t="shared" si="3"/>
        <v>0</v>
      </c>
      <c r="D25">
        <f t="shared" si="4"/>
        <v>0</v>
      </c>
      <c r="E25">
        <f t="shared" si="5"/>
        <v>0</v>
      </c>
      <c r="F25">
        <f>LOOKUP(E25, 'Scaled Scores'!E5:E115, 'Scaled Scores'!F5:F115)</f>
        <v>0</v>
      </c>
      <c r="G25" s="7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f t="shared" si="6"/>
        <v>0</v>
      </c>
      <c r="AS25" s="69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>
        <f t="shared" si="0"/>
        <v>0</v>
      </c>
      <c r="BX25" s="75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>
        <f t="shared" si="1"/>
        <v>0</v>
      </c>
    </row>
    <row r="26" spans="1:103">
      <c r="A26">
        <f>README!A29</f>
        <v>0</v>
      </c>
      <c r="B26">
        <f t="shared" si="2"/>
        <v>0</v>
      </c>
      <c r="C26">
        <f t="shared" si="3"/>
        <v>0</v>
      </c>
      <c r="D26">
        <f t="shared" si="4"/>
        <v>0</v>
      </c>
      <c r="E26">
        <f t="shared" si="5"/>
        <v>0</v>
      </c>
      <c r="F26">
        <f>LOOKUP(E26, 'Scaled Scores'!E5:E115, 'Scaled Scores'!F5:F115)</f>
        <v>0</v>
      </c>
      <c r="G26" s="7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>
        <f t="shared" si="6"/>
        <v>0</v>
      </c>
      <c r="AS26" s="69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>
        <f t="shared" si="0"/>
        <v>0</v>
      </c>
      <c r="BX26" s="75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>
        <f t="shared" si="1"/>
        <v>0</v>
      </c>
    </row>
    <row r="27" spans="1:103">
      <c r="A27">
        <f>README!A30</f>
        <v>0</v>
      </c>
      <c r="B27">
        <f t="shared" si="2"/>
        <v>0</v>
      </c>
      <c r="C27">
        <f t="shared" si="3"/>
        <v>0</v>
      </c>
      <c r="D27">
        <f t="shared" si="4"/>
        <v>0</v>
      </c>
      <c r="E27">
        <f t="shared" si="5"/>
        <v>0</v>
      </c>
      <c r="F27">
        <f>LOOKUP(E27, 'Scaled Scores'!E5:E115, 'Scaled Scores'!F5:F115)</f>
        <v>0</v>
      </c>
      <c r="G27" s="7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f t="shared" si="6"/>
        <v>0</v>
      </c>
      <c r="AS27" s="69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>
        <f t="shared" si="0"/>
        <v>0</v>
      </c>
      <c r="BX27" s="75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>
        <f t="shared" si="1"/>
        <v>0</v>
      </c>
    </row>
    <row r="28" spans="1:103">
      <c r="A28">
        <f>README!A31</f>
        <v>0</v>
      </c>
      <c r="B28">
        <f t="shared" si="2"/>
        <v>0</v>
      </c>
      <c r="C28">
        <f t="shared" si="3"/>
        <v>0</v>
      </c>
      <c r="D28">
        <f t="shared" si="4"/>
        <v>0</v>
      </c>
      <c r="E28">
        <f t="shared" si="5"/>
        <v>0</v>
      </c>
      <c r="F28">
        <f>LOOKUP(E28, 'Scaled Scores'!E5:E115, 'Scaled Scores'!F5:F115)</f>
        <v>0</v>
      </c>
      <c r="G28" s="7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f t="shared" si="6"/>
        <v>0</v>
      </c>
      <c r="AS28" s="69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>
        <f t="shared" si="0"/>
        <v>0</v>
      </c>
      <c r="BX28" s="75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>
        <f t="shared" si="1"/>
        <v>0</v>
      </c>
    </row>
    <row r="29" spans="1:103">
      <c r="A29">
        <f>README!A32</f>
        <v>0</v>
      </c>
      <c r="B29">
        <f t="shared" si="2"/>
        <v>0</v>
      </c>
      <c r="C29">
        <f t="shared" si="3"/>
        <v>0</v>
      </c>
      <c r="D29">
        <f t="shared" si="4"/>
        <v>0</v>
      </c>
      <c r="E29">
        <f t="shared" si="5"/>
        <v>0</v>
      </c>
      <c r="F29">
        <f>LOOKUP(E29, 'Scaled Scores'!E5:E115, 'Scaled Scores'!F5:F115)</f>
        <v>0</v>
      </c>
      <c r="G29" s="7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f t="shared" si="6"/>
        <v>0</v>
      </c>
      <c r="AS29" s="69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>
        <f t="shared" si="0"/>
        <v>0</v>
      </c>
      <c r="BX29" s="75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>
        <f t="shared" si="1"/>
        <v>0</v>
      </c>
    </row>
    <row r="30" spans="1:103">
      <c r="A30">
        <f>README!A33</f>
        <v>0</v>
      </c>
      <c r="B30">
        <f t="shared" si="2"/>
        <v>0</v>
      </c>
      <c r="C30">
        <f t="shared" si="3"/>
        <v>0</v>
      </c>
      <c r="D30">
        <f t="shared" si="4"/>
        <v>0</v>
      </c>
      <c r="E30">
        <f t="shared" si="5"/>
        <v>0</v>
      </c>
      <c r="F30">
        <f>LOOKUP(E30, 'Scaled Scores'!E5:E115, 'Scaled Scores'!F5:F115)</f>
        <v>0</v>
      </c>
      <c r="G30" s="7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f t="shared" si="6"/>
        <v>0</v>
      </c>
      <c r="AS30" s="69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>
        <f t="shared" si="0"/>
        <v>0</v>
      </c>
      <c r="BX30" s="75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>
        <f t="shared" si="1"/>
        <v>0</v>
      </c>
    </row>
    <row r="31" spans="1:103">
      <c r="A31">
        <f>README!A34</f>
        <v>0</v>
      </c>
      <c r="B31">
        <f t="shared" si="2"/>
        <v>0</v>
      </c>
      <c r="C31">
        <f t="shared" si="3"/>
        <v>0</v>
      </c>
      <c r="D31">
        <f t="shared" si="4"/>
        <v>0</v>
      </c>
      <c r="E31">
        <f t="shared" si="5"/>
        <v>0</v>
      </c>
      <c r="F31">
        <f>LOOKUP(E31, 'Scaled Scores'!E5:E115, 'Scaled Scores'!F5:F115)</f>
        <v>0</v>
      </c>
      <c r="G31" s="7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f t="shared" si="6"/>
        <v>0</v>
      </c>
      <c r="AS31" s="69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>
        <f t="shared" si="0"/>
        <v>0</v>
      </c>
      <c r="BX31" s="75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>
        <f t="shared" si="1"/>
        <v>0</v>
      </c>
    </row>
    <row r="32" spans="1:103">
      <c r="A32">
        <f>README!A35</f>
        <v>0</v>
      </c>
      <c r="B32">
        <f t="shared" si="2"/>
        <v>0</v>
      </c>
      <c r="C32">
        <f t="shared" si="3"/>
        <v>0</v>
      </c>
      <c r="D32">
        <f t="shared" si="4"/>
        <v>0</v>
      </c>
      <c r="E32">
        <f t="shared" si="5"/>
        <v>0</v>
      </c>
      <c r="F32">
        <f>LOOKUP(E32, 'Scaled Scores'!E5:E115, 'Scaled Scores'!F5:F115)</f>
        <v>0</v>
      </c>
      <c r="G32" s="7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f t="shared" si="6"/>
        <v>0</v>
      </c>
      <c r="AS32" s="69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>
        <f t="shared" si="0"/>
        <v>0</v>
      </c>
      <c r="BX32" s="75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>
        <f t="shared" si="1"/>
        <v>0</v>
      </c>
    </row>
    <row r="33" spans="1:103">
      <c r="A33">
        <f>README!A36</f>
        <v>0</v>
      </c>
      <c r="B33">
        <f t="shared" si="2"/>
        <v>0</v>
      </c>
      <c r="C33">
        <f t="shared" si="3"/>
        <v>0</v>
      </c>
      <c r="D33">
        <f t="shared" si="4"/>
        <v>0</v>
      </c>
      <c r="E33">
        <f t="shared" si="5"/>
        <v>0</v>
      </c>
      <c r="F33">
        <f>LOOKUP(E33, 'Scaled Scores'!E5:E115, 'Scaled Scores'!F5:F115)</f>
        <v>0</v>
      </c>
      <c r="G33" s="7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f t="shared" si="6"/>
        <v>0</v>
      </c>
      <c r="AS33" s="69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>
        <f t="shared" si="0"/>
        <v>0</v>
      </c>
      <c r="BX33" s="75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>
        <f t="shared" si="1"/>
        <v>0</v>
      </c>
    </row>
    <row r="34" spans="1:103">
      <c r="A34">
        <f>README!A37</f>
        <v>0</v>
      </c>
      <c r="B34">
        <f t="shared" si="2"/>
        <v>0</v>
      </c>
      <c r="C34">
        <f t="shared" si="3"/>
        <v>0</v>
      </c>
      <c r="D34">
        <f t="shared" si="4"/>
        <v>0</v>
      </c>
      <c r="E34">
        <f t="shared" si="5"/>
        <v>0</v>
      </c>
      <c r="F34">
        <f>LOOKUP(E34, 'Scaled Scores'!E5:E115, 'Scaled Scores'!F5:F115)</f>
        <v>0</v>
      </c>
      <c r="G34" s="7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>
        <f t="shared" si="6"/>
        <v>0</v>
      </c>
      <c r="AS34" s="69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>
        <f t="shared" si="0"/>
        <v>0</v>
      </c>
      <c r="BX34" s="75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>
        <f t="shared" si="1"/>
        <v>0</v>
      </c>
    </row>
    <row r="35" spans="1:103">
      <c r="A35">
        <f>README!A38</f>
        <v>0</v>
      </c>
      <c r="B35">
        <f t="shared" ref="B35" si="7">AR35</f>
        <v>0</v>
      </c>
      <c r="C35">
        <f t="shared" ref="C35" si="8">BW35</f>
        <v>0</v>
      </c>
      <c r="D35">
        <f t="shared" ref="D35" si="9">CY35</f>
        <v>0</v>
      </c>
      <c r="E35">
        <f t="shared" ref="E35" si="10">SUM(B35+ C35+D35)</f>
        <v>0</v>
      </c>
      <c r="F35">
        <f>LOOKUP(E35, 'Scaled Scores'!E5:E115, 'Scaled Scores'!F5:F115)</f>
        <v>0</v>
      </c>
      <c r="G35" s="7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>
        <f t="shared" si="6"/>
        <v>0</v>
      </c>
      <c r="AS35" s="69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>
        <f t="shared" si="0"/>
        <v>0</v>
      </c>
      <c r="BX35" s="75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>
        <f t="shared" si="1"/>
        <v>0</v>
      </c>
    </row>
    <row r="36" spans="1:103">
      <c r="A36">
        <f>README!A39</f>
        <v>0</v>
      </c>
      <c r="B36">
        <f t="shared" si="2"/>
        <v>0</v>
      </c>
      <c r="C36">
        <f t="shared" si="3"/>
        <v>0</v>
      </c>
      <c r="D36">
        <f t="shared" si="4"/>
        <v>0</v>
      </c>
      <c r="E36">
        <f t="shared" ref="E36" si="11">SUM(B36:D36)</f>
        <v>0</v>
      </c>
      <c r="F36">
        <f>LOOKUP(E36, 'Scaled Scores'!E5:E115, 'Scaled Scores'!F5:F115)</f>
        <v>0</v>
      </c>
      <c r="G36" s="7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f t="shared" si="6"/>
        <v>0</v>
      </c>
      <c r="AS36" s="69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>
        <f t="shared" si="0"/>
        <v>0</v>
      </c>
      <c r="BX36" s="75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>
        <f t="shared" si="1"/>
        <v>0</v>
      </c>
    </row>
    <row r="37" spans="1:103">
      <c r="G37" s="15" t="s">
        <v>70</v>
      </c>
      <c r="H37" s="1">
        <f>SUM(H5:H36)</f>
        <v>0</v>
      </c>
      <c r="I37" s="1">
        <f t="shared" ref="I37:AQ37" si="12">SUM(I5:I36)</f>
        <v>0</v>
      </c>
      <c r="J37" s="1">
        <f t="shared" si="12"/>
        <v>0</v>
      </c>
      <c r="K37" s="1">
        <f t="shared" si="12"/>
        <v>0</v>
      </c>
      <c r="L37" s="1">
        <f t="shared" si="12"/>
        <v>0</v>
      </c>
      <c r="M37" s="1">
        <f t="shared" si="12"/>
        <v>0</v>
      </c>
      <c r="N37" s="1">
        <f t="shared" si="12"/>
        <v>0</v>
      </c>
      <c r="O37" s="1">
        <f t="shared" si="12"/>
        <v>0</v>
      </c>
      <c r="P37" s="1">
        <f t="shared" si="12"/>
        <v>0</v>
      </c>
      <c r="Q37" s="1">
        <f t="shared" si="12"/>
        <v>0</v>
      </c>
      <c r="R37" s="1">
        <f t="shared" si="12"/>
        <v>0</v>
      </c>
      <c r="S37" s="1">
        <f t="shared" si="12"/>
        <v>0</v>
      </c>
      <c r="T37" s="1">
        <f t="shared" si="12"/>
        <v>0</v>
      </c>
      <c r="U37" s="1">
        <f t="shared" si="12"/>
        <v>0</v>
      </c>
      <c r="V37" s="1">
        <f t="shared" si="12"/>
        <v>0</v>
      </c>
      <c r="W37" s="1">
        <f t="shared" si="12"/>
        <v>0</v>
      </c>
      <c r="X37" s="1">
        <f t="shared" si="12"/>
        <v>0</v>
      </c>
      <c r="Y37" s="1">
        <f t="shared" si="12"/>
        <v>0</v>
      </c>
      <c r="Z37" s="1">
        <f t="shared" si="12"/>
        <v>0</v>
      </c>
      <c r="AA37" s="1">
        <f t="shared" si="12"/>
        <v>0</v>
      </c>
      <c r="AB37" s="1">
        <f t="shared" si="12"/>
        <v>0</v>
      </c>
      <c r="AC37" s="1">
        <f t="shared" si="12"/>
        <v>0</v>
      </c>
      <c r="AD37" s="1">
        <f t="shared" si="12"/>
        <v>0</v>
      </c>
      <c r="AE37" s="1">
        <f t="shared" si="12"/>
        <v>0</v>
      </c>
      <c r="AF37" s="1">
        <f t="shared" si="12"/>
        <v>0</v>
      </c>
      <c r="AG37" s="1">
        <f t="shared" si="12"/>
        <v>0</v>
      </c>
      <c r="AH37" s="1">
        <f t="shared" si="12"/>
        <v>0</v>
      </c>
      <c r="AI37" s="1">
        <f t="shared" si="12"/>
        <v>0</v>
      </c>
      <c r="AJ37" s="1">
        <f t="shared" si="12"/>
        <v>0</v>
      </c>
      <c r="AK37" s="1">
        <f t="shared" si="12"/>
        <v>0</v>
      </c>
      <c r="AL37" s="1">
        <f t="shared" si="12"/>
        <v>0</v>
      </c>
      <c r="AM37" s="1">
        <f t="shared" si="12"/>
        <v>0</v>
      </c>
      <c r="AN37" s="1">
        <f t="shared" si="12"/>
        <v>0</v>
      </c>
      <c r="AO37" s="1">
        <f t="shared" si="12"/>
        <v>0</v>
      </c>
      <c r="AP37" s="1">
        <f t="shared" si="12"/>
        <v>0</v>
      </c>
      <c r="AQ37" s="1">
        <f t="shared" si="12"/>
        <v>0</v>
      </c>
      <c r="AS37" s="15" t="s">
        <v>70</v>
      </c>
      <c r="AT37" s="1">
        <f t="shared" ref="AT37:BU37" si="13">SUM(AT5:AT36)</f>
        <v>0</v>
      </c>
      <c r="AU37" s="1">
        <f t="shared" si="13"/>
        <v>0</v>
      </c>
      <c r="AV37" s="1">
        <f t="shared" si="13"/>
        <v>0</v>
      </c>
      <c r="AW37" s="1">
        <f t="shared" si="13"/>
        <v>0</v>
      </c>
      <c r="AX37" s="1">
        <f t="shared" si="13"/>
        <v>0</v>
      </c>
      <c r="AY37" s="1">
        <f t="shared" si="13"/>
        <v>0</v>
      </c>
      <c r="AZ37" s="1">
        <f t="shared" si="13"/>
        <v>0</v>
      </c>
      <c r="BA37" s="1">
        <f t="shared" si="13"/>
        <v>0</v>
      </c>
      <c r="BB37" s="1">
        <f t="shared" si="13"/>
        <v>0</v>
      </c>
      <c r="BC37" s="1">
        <f t="shared" si="13"/>
        <v>0</v>
      </c>
      <c r="BD37" s="1">
        <f t="shared" si="13"/>
        <v>0</v>
      </c>
      <c r="BE37" s="1"/>
      <c r="BF37" s="1">
        <f t="shared" si="13"/>
        <v>0</v>
      </c>
      <c r="BG37" s="1">
        <f t="shared" si="13"/>
        <v>0</v>
      </c>
      <c r="BH37" s="1">
        <f t="shared" si="13"/>
        <v>0</v>
      </c>
      <c r="BI37" s="1">
        <f t="shared" si="13"/>
        <v>0</v>
      </c>
      <c r="BJ37" s="1">
        <f t="shared" si="13"/>
        <v>0</v>
      </c>
      <c r="BK37" s="1">
        <f t="shared" si="13"/>
        <v>0</v>
      </c>
      <c r="BL37" s="1">
        <f t="shared" si="13"/>
        <v>0</v>
      </c>
      <c r="BM37" s="1">
        <f t="shared" si="13"/>
        <v>0</v>
      </c>
      <c r="BN37" s="1">
        <f t="shared" si="13"/>
        <v>0</v>
      </c>
      <c r="BO37" s="1">
        <f t="shared" si="13"/>
        <v>0</v>
      </c>
      <c r="BP37" s="1">
        <f t="shared" si="13"/>
        <v>0</v>
      </c>
      <c r="BQ37" s="1">
        <f t="shared" si="13"/>
        <v>0</v>
      </c>
      <c r="BR37" s="1">
        <f t="shared" si="13"/>
        <v>0</v>
      </c>
      <c r="BS37" s="1"/>
      <c r="BT37" s="1"/>
      <c r="BU37" s="1">
        <f t="shared" si="13"/>
        <v>0</v>
      </c>
      <c r="BV37" s="1">
        <f>SUM(BV5:BV36)</f>
        <v>0</v>
      </c>
      <c r="BX37" s="15" t="s">
        <v>70</v>
      </c>
      <c r="BY37" s="1">
        <f>SUM(BY5:BY36)</f>
        <v>0</v>
      </c>
      <c r="BZ37" s="1">
        <f t="shared" ref="BZ37:CX37" si="14">SUM(BZ5:BZ36)</f>
        <v>0</v>
      </c>
      <c r="CA37" s="1">
        <f t="shared" si="14"/>
        <v>0</v>
      </c>
      <c r="CB37" s="1">
        <f t="shared" si="14"/>
        <v>0</v>
      </c>
      <c r="CC37" s="1">
        <f t="shared" si="14"/>
        <v>0</v>
      </c>
      <c r="CD37" s="1">
        <f t="shared" si="14"/>
        <v>0</v>
      </c>
      <c r="CE37" s="1">
        <f t="shared" si="14"/>
        <v>0</v>
      </c>
      <c r="CF37" s="1">
        <f t="shared" si="14"/>
        <v>0</v>
      </c>
      <c r="CG37" s="1">
        <f t="shared" si="14"/>
        <v>0</v>
      </c>
      <c r="CH37" s="1">
        <f t="shared" si="14"/>
        <v>0</v>
      </c>
      <c r="CI37" s="1">
        <f t="shared" si="14"/>
        <v>0</v>
      </c>
      <c r="CJ37" s="1">
        <f t="shared" si="14"/>
        <v>0</v>
      </c>
      <c r="CK37" s="1">
        <f t="shared" si="14"/>
        <v>0</v>
      </c>
      <c r="CL37" s="1">
        <f t="shared" si="14"/>
        <v>0</v>
      </c>
      <c r="CM37" s="1">
        <f t="shared" si="14"/>
        <v>0</v>
      </c>
      <c r="CN37" s="1">
        <f t="shared" si="14"/>
        <v>0</v>
      </c>
      <c r="CO37" s="1">
        <f t="shared" si="14"/>
        <v>0</v>
      </c>
      <c r="CP37" s="1">
        <f t="shared" si="14"/>
        <v>0</v>
      </c>
      <c r="CQ37" s="1">
        <f t="shared" si="14"/>
        <v>0</v>
      </c>
      <c r="CR37" s="1">
        <f t="shared" si="14"/>
        <v>0</v>
      </c>
      <c r="CS37" s="1">
        <f t="shared" si="14"/>
        <v>0</v>
      </c>
      <c r="CT37" s="1">
        <f t="shared" si="14"/>
        <v>0</v>
      </c>
      <c r="CU37" s="1">
        <f t="shared" si="14"/>
        <v>0</v>
      </c>
      <c r="CV37" s="1">
        <f t="shared" si="14"/>
        <v>0</v>
      </c>
      <c r="CW37" s="1">
        <f t="shared" si="14"/>
        <v>0</v>
      </c>
      <c r="CX37" s="1">
        <f t="shared" si="14"/>
        <v>0</v>
      </c>
    </row>
    <row r="38" spans="1:103">
      <c r="G38" s="16" t="s">
        <v>71</v>
      </c>
      <c r="H38" s="1">
        <f>H37/A1*100/H4</f>
        <v>0</v>
      </c>
      <c r="I38" s="1">
        <f>I37/A1*100/I4</f>
        <v>0</v>
      </c>
      <c r="J38" s="1">
        <f>J37/A1*100/J4</f>
        <v>0</v>
      </c>
      <c r="K38" s="1">
        <f>K37/A1*100/K4</f>
        <v>0</v>
      </c>
      <c r="L38" s="1">
        <f>L37/A1*100/L4</f>
        <v>0</v>
      </c>
      <c r="M38" s="1">
        <f>M37/A1*100/M4</f>
        <v>0</v>
      </c>
      <c r="N38" s="1">
        <f>N37/A1*100/N4</f>
        <v>0</v>
      </c>
      <c r="O38" s="1">
        <f>O37/A1*100/4</f>
        <v>0</v>
      </c>
      <c r="P38" s="1">
        <f>P37/A1*100/P4</f>
        <v>0</v>
      </c>
      <c r="Q38" s="1">
        <f>Q37/A1*100/Q4</f>
        <v>0</v>
      </c>
      <c r="R38" s="1">
        <f>R37/A1*100/R4</f>
        <v>0</v>
      </c>
      <c r="S38" s="1">
        <f>S37/A1*100/S4</f>
        <v>0</v>
      </c>
      <c r="T38" s="1">
        <f>T37/A1*100/T4</f>
        <v>0</v>
      </c>
      <c r="U38" s="1">
        <f>U37/A1*100/U4</f>
        <v>0</v>
      </c>
      <c r="V38" s="1">
        <f>V37/A1*100/V4</f>
        <v>0</v>
      </c>
      <c r="W38" s="1">
        <f>W37/A1*100/W4</f>
        <v>0</v>
      </c>
      <c r="X38" s="1">
        <f>X37/A1*100/X4</f>
        <v>0</v>
      </c>
      <c r="Y38" s="1">
        <f>Y37/A1*100/Y4</f>
        <v>0</v>
      </c>
      <c r="Z38" s="1">
        <f>Z37/A1*100/Z4</f>
        <v>0</v>
      </c>
      <c r="AA38" s="1">
        <f>AA37/A1*100/AA4</f>
        <v>0</v>
      </c>
      <c r="AB38" s="1">
        <f>AB37/A1*100/AB4</f>
        <v>0</v>
      </c>
      <c r="AC38" s="1">
        <f>AC37/A1*100/AC4</f>
        <v>0</v>
      </c>
      <c r="AD38" s="1">
        <f>AD37/A1*100/AD4</f>
        <v>0</v>
      </c>
      <c r="AE38" s="1">
        <f>AE37/A1*100/AE4</f>
        <v>0</v>
      </c>
      <c r="AF38" s="1">
        <f>AF37/A1*100/AF4</f>
        <v>0</v>
      </c>
      <c r="AG38" s="1">
        <f>AG37/A1*100/AG4</f>
        <v>0</v>
      </c>
      <c r="AH38" s="1">
        <f>AH37/A1*100/AH4</f>
        <v>0</v>
      </c>
      <c r="AI38" s="1">
        <f>AI37/A1*100/AI4</f>
        <v>0</v>
      </c>
      <c r="AJ38" s="1">
        <f>AJ37/A1*100/AJ4</f>
        <v>0</v>
      </c>
      <c r="AK38" s="1">
        <f>AK37/A1*100/AK4</f>
        <v>0</v>
      </c>
      <c r="AL38" s="1">
        <f>AL37/A1*100/AL4</f>
        <v>0</v>
      </c>
      <c r="AM38" s="1">
        <f>AM37/A1*100/AM4</f>
        <v>0</v>
      </c>
      <c r="AN38" s="1">
        <f>AN37/A1*100/AN4</f>
        <v>0</v>
      </c>
      <c r="AO38" s="1">
        <f>AO37/A1*100/AO4</f>
        <v>0</v>
      </c>
      <c r="AP38" s="1">
        <f>AP37/A1*100/AP4</f>
        <v>0</v>
      </c>
      <c r="AQ38" s="1">
        <f>AQ37/A1*100/AQ4</f>
        <v>0</v>
      </c>
      <c r="AS38" s="16" t="s">
        <v>71</v>
      </c>
      <c r="AT38" s="1">
        <f>AT37/A1*100/AT4</f>
        <v>0</v>
      </c>
      <c r="AU38" s="1">
        <f>AU37/A1*100/AU4</f>
        <v>0</v>
      </c>
      <c r="AV38" s="1">
        <f>AV37/A1*100/AV4</f>
        <v>0</v>
      </c>
      <c r="AW38" s="1">
        <f>AW37/A1*100/AW4</f>
        <v>0</v>
      </c>
      <c r="AX38" s="1">
        <f>AX37/A1*100/AX4</f>
        <v>0</v>
      </c>
      <c r="AY38" s="1">
        <f>AY37/A1*100/AY4</f>
        <v>0</v>
      </c>
      <c r="AZ38" s="1">
        <f>AZ37/A1*100/AZ4</f>
        <v>0</v>
      </c>
      <c r="BA38" s="1">
        <f>BA37/A1*100/BA4</f>
        <v>0</v>
      </c>
      <c r="BB38" s="1">
        <f>BB37/A1*100/BB4</f>
        <v>0</v>
      </c>
      <c r="BC38" s="1">
        <f>BC37/A1*100/BC4</f>
        <v>0</v>
      </c>
      <c r="BD38" s="1">
        <f>BD37/A1*100/BD4</f>
        <v>0</v>
      </c>
      <c r="BE38" s="1"/>
      <c r="BF38" s="1">
        <f>BF37/A1*100/BF4</f>
        <v>0</v>
      </c>
      <c r="BG38" s="1">
        <f>BG37/A1*100/BG4</f>
        <v>0</v>
      </c>
      <c r="BH38" s="1">
        <f>BH37/A1*100/BH4</f>
        <v>0</v>
      </c>
      <c r="BI38" s="1">
        <f>BI37/A1*100/BI4</f>
        <v>0</v>
      </c>
      <c r="BJ38" s="1">
        <f>BJ37/A1*100/BJ4</f>
        <v>0</v>
      </c>
      <c r="BK38" s="1">
        <f>BK37/A1*100/BK4</f>
        <v>0</v>
      </c>
      <c r="BL38" s="1">
        <f>BL37/A1*100/BL4</f>
        <v>0</v>
      </c>
      <c r="BM38" s="1">
        <f>BM37/A1*100/BM4</f>
        <v>0</v>
      </c>
      <c r="BN38" s="1">
        <f>BN37/A1*100/BN4</f>
        <v>0</v>
      </c>
      <c r="BO38" s="1">
        <f>BO37/A1*100/BO4</f>
        <v>0</v>
      </c>
      <c r="BP38" s="1">
        <f>BP37/A1*100/BP4</f>
        <v>0</v>
      </c>
      <c r="BQ38" s="1">
        <f>BQ37/A1*100/BQ4</f>
        <v>0</v>
      </c>
      <c r="BR38" s="1">
        <f>BR37/A1*100/BR4</f>
        <v>0</v>
      </c>
      <c r="BS38" s="1"/>
      <c r="BT38" s="1"/>
      <c r="BU38" s="1">
        <f>BU37/A1*100/BU4</f>
        <v>0</v>
      </c>
      <c r="BV38" s="1">
        <f>BV37/A1*100/BV4</f>
        <v>0</v>
      </c>
      <c r="BX38" s="16" t="s">
        <v>71</v>
      </c>
      <c r="BY38" s="1">
        <f>BY37/A1*100/BY4</f>
        <v>0</v>
      </c>
      <c r="BZ38" s="1">
        <f>BZ37/A1*100/BZ4</f>
        <v>0</v>
      </c>
      <c r="CA38" s="1">
        <f>CA37/A1*100/CA4</f>
        <v>0</v>
      </c>
      <c r="CB38" s="1">
        <f>CB37/A1*100/CB4</f>
        <v>0</v>
      </c>
      <c r="CC38" s="1">
        <f>CC37/A1*100/CC4</f>
        <v>0</v>
      </c>
      <c r="CD38" s="1">
        <f>CD37/A1*100/CD4</f>
        <v>0</v>
      </c>
      <c r="CE38" s="1">
        <f>CE37/A1*100/CE4</f>
        <v>0</v>
      </c>
      <c r="CF38" s="1">
        <f>CF37/A1*100/CF4</f>
        <v>0</v>
      </c>
      <c r="CG38" s="1">
        <f>CG37/A1*100/CG4</f>
        <v>0</v>
      </c>
      <c r="CH38" s="1">
        <f>CH37/A1*100/CH4</f>
        <v>0</v>
      </c>
      <c r="CI38" s="1">
        <f>CI37/A1*100/CI4</f>
        <v>0</v>
      </c>
      <c r="CJ38" s="1">
        <f>CJ37/A1*100/CJ4</f>
        <v>0</v>
      </c>
      <c r="CK38" s="1">
        <f>CK37/A1*100/CK4</f>
        <v>0</v>
      </c>
      <c r="CL38" s="1">
        <f>CL37/A1*100/CL4</f>
        <v>0</v>
      </c>
      <c r="CM38" s="1">
        <f>CM37/A1*100/CM4</f>
        <v>0</v>
      </c>
      <c r="CN38" s="1">
        <f>CN37/A1*100/CN4</f>
        <v>0</v>
      </c>
      <c r="CO38" s="1">
        <f>CO37/A1*100/CO4</f>
        <v>0</v>
      </c>
      <c r="CP38" s="1">
        <f>CP37/A1*100/CP4</f>
        <v>0</v>
      </c>
      <c r="CQ38" s="1">
        <f>CQ37/A1*100/CQ4</f>
        <v>0</v>
      </c>
      <c r="CR38" s="1">
        <f>CR37/A1*100/CR4</f>
        <v>0</v>
      </c>
      <c r="CS38" s="1">
        <f>CS37/A1*100/CS4</f>
        <v>0</v>
      </c>
      <c r="CT38" s="1">
        <f>CT37/A1*100/CT4</f>
        <v>0</v>
      </c>
      <c r="CU38" s="1"/>
      <c r="CV38" s="1"/>
      <c r="CW38" s="1">
        <f>CW37/A1*100/CW4</f>
        <v>0</v>
      </c>
      <c r="CX38" s="1">
        <f>CX37/A1*100/CX4</f>
        <v>0</v>
      </c>
    </row>
  </sheetData>
  <mergeCells count="3">
    <mergeCell ref="AS5:AS36"/>
    <mergeCell ref="BX5:BX36"/>
    <mergeCell ref="G5:G36"/>
  </mergeCells>
  <phoneticPr fontId="14" type="noConversion"/>
  <conditionalFormatting sqref="F5:F36">
    <cfRule type="cellIs" dxfId="26" priority="101" operator="between">
      <formula>1</formula>
      <formula>99</formula>
    </cfRule>
    <cfRule type="cellIs" dxfId="25" priority="102" operator="equal">
      <formula>0</formula>
    </cfRule>
    <cfRule type="cellIs" dxfId="24" priority="103" operator="between">
      <formula>100</formula>
      <formula>109</formula>
    </cfRule>
    <cfRule type="cellIs" dxfId="23" priority="105" operator="greaterThan">
      <formula>109</formula>
    </cfRule>
  </conditionalFormatting>
  <conditionalFormatting sqref="H5:Z36 AB5:AE36 AG5:AI36 AK5:AM36 AO5:AQ36">
    <cfRule type="cellIs" dxfId="22" priority="22" operator="equal">
      <formula>1</formula>
    </cfRule>
  </conditionalFormatting>
  <conditionalFormatting sqref="H5:AQ36">
    <cfRule type="cellIs" dxfId="21" priority="19" operator="equal">
      <formula>0</formula>
    </cfRule>
  </conditionalFormatting>
  <conditionalFormatting sqref="H38:AQ38">
    <cfRule type="cellIs" dxfId="20" priority="147" operator="greaterThan">
      <formula>70</formula>
    </cfRule>
    <cfRule type="cellIs" dxfId="19" priority="148" operator="between">
      <formula>51</formula>
      <formula>70</formula>
    </cfRule>
    <cfRule type="cellIs" dxfId="18" priority="149" operator="lessThan">
      <formula>50</formula>
    </cfRule>
  </conditionalFormatting>
  <conditionalFormatting sqref="AA5:AA36 AF5:AF36 AJ5:AJ36 AN5:AN36">
    <cfRule type="cellIs" dxfId="17" priority="18" operator="equal">
      <formula>2</formula>
    </cfRule>
    <cfRule type="cellIs" dxfId="16" priority="20" operator="equal">
      <formula>1</formula>
    </cfRule>
  </conditionalFormatting>
  <conditionalFormatting sqref="AT5:BJ36 BM5:BM36 BP5:BP36 BR5:BS36 BU5:BV36">
    <cfRule type="cellIs" dxfId="15" priority="17" operator="equal">
      <formula>1</formula>
    </cfRule>
  </conditionalFormatting>
  <conditionalFormatting sqref="AT5:BV36">
    <cfRule type="cellIs" dxfId="14" priority="15" operator="equal">
      <formula>0</formula>
    </cfRule>
  </conditionalFormatting>
  <conditionalFormatting sqref="AT38:BV38">
    <cfRule type="cellIs" dxfId="13" priority="140" operator="greaterThan">
      <formula>70</formula>
    </cfRule>
    <cfRule type="cellIs" dxfId="12" priority="141" operator="between">
      <formula>51</formula>
      <formula>70</formula>
    </cfRule>
    <cfRule type="cellIs" dxfId="11" priority="142" operator="lessThan">
      <formula>50</formula>
    </cfRule>
  </conditionalFormatting>
  <conditionalFormatting sqref="BK5:BL36 BN5:BO36 BQ5:BQ36 BT5:BT36">
    <cfRule type="cellIs" dxfId="10" priority="13" operator="equal">
      <formula>2</formula>
    </cfRule>
    <cfRule type="cellIs" dxfId="9" priority="14" operator="equal">
      <formula>1</formula>
    </cfRule>
  </conditionalFormatting>
  <conditionalFormatting sqref="BY5:CH36 CK5:CO36 CQ5:CR36 CW5:CW36">
    <cfRule type="cellIs" dxfId="8" priority="9" operator="equal">
      <formula>1</formula>
    </cfRule>
  </conditionalFormatting>
  <conditionalFormatting sqref="BY5:CX36">
    <cfRule type="cellIs" dxfId="7" priority="4" operator="equal">
      <formula>0</formula>
    </cfRule>
  </conditionalFormatting>
  <conditionalFormatting sqref="BY38:CX38">
    <cfRule type="cellIs" dxfId="6" priority="106" operator="lessThan">
      <formula>50</formula>
    </cfRule>
    <cfRule type="cellIs" dxfId="5" priority="107" operator="between">
      <formula>50</formula>
      <formula>70</formula>
    </cfRule>
    <cfRule type="cellIs" dxfId="4" priority="108" operator="greaterThan">
      <formula>70</formula>
    </cfRule>
  </conditionalFormatting>
  <conditionalFormatting sqref="CI5:CJ36 CP5:CP36 CS5:CU36 CX5:CX36">
    <cfRule type="cellIs" dxfId="3" priority="5" operator="equal">
      <formula>2</formula>
    </cfRule>
    <cfRule type="cellIs" dxfId="2" priority="6" operator="equal">
      <formula>1</formula>
    </cfRule>
  </conditionalFormatting>
  <conditionalFormatting sqref="CV5:CV36">
    <cfRule type="cellIs" dxfId="1" priority="1" operator="equal">
      <formula>3</formula>
    </cfRule>
    <cfRule type="cellIs" dxfId="0" priority="2" operator="between">
      <formula>1</formula>
      <formula>2</formula>
    </cfRule>
  </conditionalFormatting>
  <pageMargins left="0.7" right="0.7" top="0.75" bottom="0.75" header="0.3" footer="0.3"/>
  <pageSetup paperSize="9" orientation="portrait" horizontalDpi="0" verticalDpi="0"/>
  <ignoredErrors>
    <ignoredError sqref="H37:AQ37 CW37:CX37 BU37:BV37 AT37:BD37 BF37:BR37 BY37:CV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Scaled Scores</vt:lpstr>
      <vt:lpstr>Summary</vt:lpstr>
      <vt:lpstr>SPaG</vt:lpstr>
      <vt:lpstr>READING</vt:lpstr>
      <vt:lpstr>MATHS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Tim Evans - Hazeldown</cp:lastModifiedBy>
  <cp:revision/>
  <cp:lastPrinted>2022-11-30T08:43:12Z</cp:lastPrinted>
  <dcterms:created xsi:type="dcterms:W3CDTF">2022-11-15T09:17:02Z</dcterms:created>
  <dcterms:modified xsi:type="dcterms:W3CDTF">2024-11-29T11:46:06Z</dcterms:modified>
  <cp:category/>
  <cp:contentStatus/>
</cp:coreProperties>
</file>